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<sst xmlns="http://schemas.openxmlformats.org/spreadsheetml/2006/main" count="224" uniqueCount="84">
  <si>
    <t>麻章区灵活就业人员社会保险财政补贴明细表(2022.1-2022.6)</t>
  </si>
  <si>
    <t>填报单位：麻章区人力资源和社会保障局</t>
  </si>
  <si>
    <t>序号</t>
  </si>
  <si>
    <t>姓名</t>
  </si>
  <si>
    <t>性别</t>
  </si>
  <si>
    <t>身份证号码</t>
  </si>
  <si>
    <t>就业方式</t>
  </si>
  <si>
    <t>本期缴费期限(月)</t>
  </si>
  <si>
    <t>本期办理月数</t>
  </si>
  <si>
    <t>累计月数</t>
  </si>
  <si>
    <t>本期缴费金额(元)</t>
  </si>
  <si>
    <t>申请补贴金额(元)</t>
  </si>
  <si>
    <t>养老保险</t>
  </si>
  <si>
    <t>医疗保险</t>
  </si>
  <si>
    <t>合计</t>
  </si>
  <si>
    <t>养老
保险</t>
  </si>
  <si>
    <t>医疗
保险</t>
  </si>
  <si>
    <t>许雪金</t>
  </si>
  <si>
    <t>女</t>
  </si>
  <si>
    <t>临时工</t>
  </si>
  <si>
    <t>2022.1-2022.6</t>
  </si>
  <si>
    <t>6</t>
  </si>
  <si>
    <t>翟友明</t>
  </si>
  <si>
    <t>男</t>
  </si>
  <si>
    <t>简木娣</t>
  </si>
  <si>
    <t>2022.1-2022.4</t>
  </si>
  <si>
    <t>简秀芳</t>
  </si>
  <si>
    <t>李  梅</t>
  </si>
  <si>
    <t>冯好燕</t>
  </si>
  <si>
    <t>余妙艳</t>
  </si>
  <si>
    <t>17</t>
  </si>
  <si>
    <t>陈伟峰</t>
  </si>
  <si>
    <t>2022.1、3、4、5、6</t>
  </si>
  <si>
    <t>5</t>
  </si>
  <si>
    <t>21</t>
  </si>
  <si>
    <t>彭金妹</t>
  </si>
  <si>
    <t>15</t>
  </si>
  <si>
    <t>叶梅</t>
  </si>
  <si>
    <t>12</t>
  </si>
  <si>
    <t>周清闲</t>
  </si>
  <si>
    <t>8</t>
  </si>
  <si>
    <t>邓玉敏</t>
  </si>
  <si>
    <t>罗海仙</t>
  </si>
  <si>
    <t>林秋永</t>
  </si>
  <si>
    <t>2022.4-2022.6</t>
  </si>
  <si>
    <t>3</t>
  </si>
  <si>
    <t>林秋全</t>
  </si>
  <si>
    <t>蔡桂莲</t>
  </si>
  <si>
    <t>陈翠英</t>
  </si>
  <si>
    <t>18</t>
  </si>
  <si>
    <t>吴月建</t>
  </si>
  <si>
    <t>33</t>
  </si>
  <si>
    <t>李智彩</t>
  </si>
  <si>
    <t>16</t>
  </si>
  <si>
    <t>林惠玲</t>
  </si>
  <si>
    <t>28</t>
  </si>
  <si>
    <t>丁莲</t>
  </si>
  <si>
    <t>14</t>
  </si>
  <si>
    <t>杨秀宏</t>
  </si>
  <si>
    <t>吴娥兰</t>
  </si>
  <si>
    <t>黄丽珍</t>
  </si>
  <si>
    <t>13</t>
  </si>
  <si>
    <t>廖永嫦</t>
  </si>
  <si>
    <t>廖寿其</t>
  </si>
  <si>
    <t>4</t>
  </si>
  <si>
    <t>王红霞</t>
  </si>
  <si>
    <t>陈秀红</t>
  </si>
  <si>
    <t>许燕华</t>
  </si>
  <si>
    <t>林小莉</t>
  </si>
  <si>
    <t>黄桂丹</t>
  </si>
  <si>
    <t>马世红</t>
  </si>
  <si>
    <t>林荣明</t>
  </si>
  <si>
    <t>林秋华</t>
  </si>
  <si>
    <t>2022.2-2022.6</t>
  </si>
  <si>
    <t>左少兰</t>
  </si>
  <si>
    <t>陈秀娟</t>
  </si>
  <si>
    <t>刘丽珍</t>
  </si>
  <si>
    <t>张秀妹</t>
  </si>
  <si>
    <t>2022.1-2022.5</t>
  </si>
  <si>
    <t>马志清</t>
  </si>
  <si>
    <t>彭颜梅</t>
  </si>
  <si>
    <t>陈芬</t>
  </si>
  <si>
    <t>9</t>
  </si>
  <si>
    <t>——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</si>
</sst>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宋体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rgb="FFFF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XWorkLocal\1688849881478653_1970325008038486\Cache\File\2023-04\2022&#24180;&#19978;&#21322;&#24180;&#28789;&#27963;&#23601;&#19994;&#34917;&#36148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6">
          <cell r="D6" t="str">
            <v>440823197211050342</v>
          </cell>
        </row>
        <row r="7">
          <cell r="D7" t="str">
            <v>440811196804280936</v>
          </cell>
        </row>
        <row r="8">
          <cell r="D8" t="str">
            <v>440811197204190624</v>
          </cell>
        </row>
        <row r="9">
          <cell r="D9" t="str">
            <v>440811197208060624</v>
          </cell>
        </row>
        <row r="10">
          <cell r="D10" t="str">
            <v>440823197609184623</v>
          </cell>
        </row>
        <row r="11">
          <cell r="D11" t="str">
            <v>440811197803190626</v>
          </cell>
        </row>
        <row r="12">
          <cell r="D12" t="str">
            <v>440811197606170669</v>
          </cell>
        </row>
        <row r="13">
          <cell r="D13" t="str">
            <v>370702197908056212</v>
          </cell>
        </row>
        <row r="14">
          <cell r="D14" t="str">
            <v>440811198103102343</v>
          </cell>
        </row>
        <row r="15">
          <cell r="D15" t="str">
            <v>440811198001150029</v>
          </cell>
        </row>
        <row r="16">
          <cell r="D16" t="str">
            <v>445224197902201267</v>
          </cell>
        </row>
        <row r="17">
          <cell r="D17" t="str">
            <v>44082319790310564X</v>
          </cell>
        </row>
        <row r="18">
          <cell r="D18" t="str">
            <v>440824197709032746</v>
          </cell>
        </row>
        <row r="19">
          <cell r="D19" t="str">
            <v>440811196707240617</v>
          </cell>
        </row>
        <row r="20">
          <cell r="D20" t="str">
            <v>440811196909150652</v>
          </cell>
        </row>
        <row r="21">
          <cell r="D21" t="str">
            <v>44088219880701198X</v>
          </cell>
        </row>
        <row r="22">
          <cell r="D22" t="str">
            <v>440811197309010060</v>
          </cell>
        </row>
        <row r="23">
          <cell r="D23" t="str">
            <v>440801198302272326</v>
          </cell>
        </row>
        <row r="24">
          <cell r="D24" t="str">
            <v>440811197404070627</v>
          </cell>
        </row>
        <row r="25">
          <cell r="D25" t="str">
            <v>440811197310050086</v>
          </cell>
        </row>
        <row r="26">
          <cell r="D26" t="str">
            <v>452824197411047228</v>
          </cell>
        </row>
        <row r="27">
          <cell r="D27" t="str">
            <v>440811198008012622</v>
          </cell>
        </row>
        <row r="28">
          <cell r="D28" t="str">
            <v>440824197912265043</v>
          </cell>
        </row>
        <row r="29">
          <cell r="D29" t="str">
            <v>452729198102270021</v>
          </cell>
        </row>
        <row r="30">
          <cell r="D30" t="str">
            <v>450525197310064828</v>
          </cell>
        </row>
        <row r="31">
          <cell r="D31" t="str">
            <v>440822196912186911</v>
          </cell>
        </row>
        <row r="32">
          <cell r="D32" t="str">
            <v>440811197311200920</v>
          </cell>
        </row>
        <row r="33">
          <cell r="D33" t="str">
            <v>440822197809071424</v>
          </cell>
        </row>
        <row r="34">
          <cell r="D34" t="str">
            <v>440811197810170025</v>
          </cell>
        </row>
        <row r="35">
          <cell r="D35" t="str">
            <v>510322197509088620</v>
          </cell>
        </row>
        <row r="36">
          <cell r="D36" t="str">
            <v>440922197407200823</v>
          </cell>
        </row>
        <row r="37">
          <cell r="D37" t="str">
            <v>44081119700804091X</v>
          </cell>
        </row>
        <row r="38">
          <cell r="D38" t="str">
            <v>440823197901301129</v>
          </cell>
        </row>
        <row r="39">
          <cell r="D39" t="str">
            <v>440811197308150619</v>
          </cell>
        </row>
        <row r="40">
          <cell r="D40" t="str">
            <v>440811197210070629</v>
          </cell>
        </row>
        <row r="41">
          <cell r="D41" t="str">
            <v>440811198112142320</v>
          </cell>
        </row>
        <row r="42">
          <cell r="D42" t="str">
            <v>362426197703051025</v>
          </cell>
        </row>
        <row r="43">
          <cell r="D43" t="str">
            <v>440802197205010027</v>
          </cell>
        </row>
        <row r="44">
          <cell r="D44" t="str">
            <v>440811197501130927</v>
          </cell>
        </row>
        <row r="45">
          <cell r="D45" t="str">
            <v>440811197605020028</v>
          </cell>
        </row>
        <row r="46">
          <cell r="D46" t="str">
            <v>440823197906145006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G47"/>
  <sheetViews>
    <sheetView tabSelected="1" workbookViewId="0">
      <selection activeCell="F3" sqref="F3"/>
    </sheetView>
  </sheetViews>
  <sheetFormatPr defaultColWidth="9" defaultRowHeight="13.5"/>
  <cols>
    <col min="1" max="1" width="4.375" customWidth="1"/>
    <col min="2" max="2" width="7" customWidth="1"/>
    <col min="3" max="3" width="5.375" customWidth="1"/>
    <col min="4" max="4" width="18.875" style="4" customWidth="1"/>
    <col min="5" max="5" width="7.375" customWidth="1"/>
    <col min="6" max="6" width="16.375" customWidth="1"/>
    <col min="7" max="7" width="6.375" customWidth="1"/>
    <col min="8" max="8" width="5.625" customWidth="1"/>
    <col min="9" max="9" width="10.625" customWidth="1"/>
    <col min="10" max="10" width="10.125" customWidth="1"/>
    <col min="11" max="11" width="10.625" customWidth="1"/>
    <col min="12" max="12" width="13.375" customWidth="1"/>
    <col min="13" max="13" width="10.875" customWidth="1"/>
    <col min="14" max="14" width="13.125" customWidth="1"/>
    <col min="15" max="15" width="21.625" customWidth="1"/>
  </cols>
  <sheetData>
    <row r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6.5" spans="1:14">
      <c r="A3" s="6" t="s">
        <v>1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</row>
    <row r="4" ht="15" spans="1:1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6"/>
      <c r="K4" s="16"/>
      <c r="L4" s="16" t="s">
        <v>11</v>
      </c>
      <c r="M4" s="16"/>
      <c r="N4" s="16"/>
    </row>
    <row r="5" ht="30" spans="1:14">
      <c r="A5" s="9"/>
      <c r="B5" s="9"/>
      <c r="C5" s="9"/>
      <c r="D5" s="9"/>
      <c r="E5" s="9"/>
      <c r="F5" s="9"/>
      <c r="G5" s="9"/>
      <c r="H5" s="9"/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14</v>
      </c>
    </row>
    <row r="6" s="1" customFormat="1" ht="16.5" spans="1:371">
      <c r="A6" s="10">
        <v>1</v>
      </c>
      <c r="B6" s="10" t="s">
        <v>17</v>
      </c>
      <c r="C6" s="10" t="s">
        <v>18</v>
      </c>
      <c r="D6" s="11" t="str">
        <f>REPLACE([1]Sheet3!D6,5,6,"******")</f>
        <v>4408******11050342</v>
      </c>
      <c r="E6" s="10" t="s">
        <v>19</v>
      </c>
      <c r="F6" s="10" t="s">
        <v>20</v>
      </c>
      <c r="G6" s="10" t="s">
        <v>21</v>
      </c>
      <c r="H6" s="10">
        <v>54</v>
      </c>
      <c r="I6" s="10">
        <v>4560</v>
      </c>
      <c r="J6" s="10"/>
      <c r="K6" s="10">
        <f>I6+J6</f>
        <v>4560</v>
      </c>
      <c r="L6" s="10">
        <f>I6*(2/3)</f>
        <v>3040</v>
      </c>
      <c r="M6" s="10"/>
      <c r="N6" s="10">
        <f>L6+M6</f>
        <v>3040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</row>
    <row r="7" s="1" customFormat="1" ht="16.5" spans="1:371">
      <c r="A7" s="10">
        <v>2</v>
      </c>
      <c r="B7" s="10" t="s">
        <v>22</v>
      </c>
      <c r="C7" s="10" t="s">
        <v>23</v>
      </c>
      <c r="D7" s="11" t="str">
        <f>REPLACE([1]Sheet3!D7,5,6,"******")</f>
        <v>4408******04280936</v>
      </c>
      <c r="E7" s="10" t="s">
        <v>19</v>
      </c>
      <c r="F7" s="10" t="s">
        <v>20</v>
      </c>
      <c r="G7" s="10" t="s">
        <v>21</v>
      </c>
      <c r="H7" s="10">
        <v>28</v>
      </c>
      <c r="I7" s="10">
        <v>4560</v>
      </c>
      <c r="J7" s="10"/>
      <c r="K7" s="10">
        <f t="shared" ref="K7:K46" si="0">I7+J7</f>
        <v>4560</v>
      </c>
      <c r="L7" s="10">
        <f t="shared" ref="L7:L46" si="1">I7*(2/3)</f>
        <v>3040</v>
      </c>
      <c r="M7" s="10"/>
      <c r="N7" s="10">
        <f t="shared" ref="N7:N46" si="2">L7+M7</f>
        <v>3040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</row>
    <row r="8" s="1" customFormat="1" ht="16.5" spans="1:371">
      <c r="A8" s="10">
        <v>3</v>
      </c>
      <c r="B8" s="10" t="s">
        <v>24</v>
      </c>
      <c r="C8" s="10" t="s">
        <v>18</v>
      </c>
      <c r="D8" s="11" t="str">
        <f>REPLACE([1]Sheet3!D8,5,6,"******")</f>
        <v>4408******04190624</v>
      </c>
      <c r="E8" s="10" t="s">
        <v>19</v>
      </c>
      <c r="F8" s="10" t="s">
        <v>25</v>
      </c>
      <c r="G8" s="10">
        <v>4</v>
      </c>
      <c r="H8" s="10">
        <v>24</v>
      </c>
      <c r="I8" s="10">
        <v>3040</v>
      </c>
      <c r="J8" s="10"/>
      <c r="K8" s="10">
        <f t="shared" si="0"/>
        <v>3040</v>
      </c>
      <c r="L8" s="19">
        <f t="shared" si="1"/>
        <v>2026.66666666667</v>
      </c>
      <c r="M8" s="10"/>
      <c r="N8" s="19">
        <f t="shared" si="2"/>
        <v>2026.66666666667</v>
      </c>
      <c r="O8" s="18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</row>
    <row r="9" s="1" customFormat="1" ht="16.5" spans="1:371">
      <c r="A9" s="10">
        <v>4</v>
      </c>
      <c r="B9" s="10" t="s">
        <v>26</v>
      </c>
      <c r="C9" s="10" t="s">
        <v>18</v>
      </c>
      <c r="D9" s="11" t="str">
        <f>REPLACE([1]Sheet3!D9,5,6,"******")</f>
        <v>4408******08060624</v>
      </c>
      <c r="E9" s="10" t="s">
        <v>19</v>
      </c>
      <c r="F9" s="10" t="s">
        <v>20</v>
      </c>
      <c r="G9" s="10" t="s">
        <v>21</v>
      </c>
      <c r="H9" s="10">
        <v>24</v>
      </c>
      <c r="I9" s="10">
        <v>4560</v>
      </c>
      <c r="J9" s="10"/>
      <c r="K9" s="10">
        <f t="shared" si="0"/>
        <v>4560</v>
      </c>
      <c r="L9" s="10">
        <f t="shared" si="1"/>
        <v>3040</v>
      </c>
      <c r="M9" s="10"/>
      <c r="N9" s="10">
        <f t="shared" si="2"/>
        <v>3040</v>
      </c>
      <c r="O9" s="2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</row>
    <row r="10" s="1" customFormat="1" ht="16.5" spans="1:371">
      <c r="A10" s="10">
        <v>5</v>
      </c>
      <c r="B10" s="10" t="s">
        <v>27</v>
      </c>
      <c r="C10" s="10" t="s">
        <v>18</v>
      </c>
      <c r="D10" s="11" t="str">
        <f>REPLACE([1]Sheet3!D10,5,6,"******")</f>
        <v>4408******09184623</v>
      </c>
      <c r="E10" s="10" t="s">
        <v>19</v>
      </c>
      <c r="F10" s="10" t="s">
        <v>20</v>
      </c>
      <c r="G10" s="10" t="s">
        <v>21</v>
      </c>
      <c r="H10" s="10">
        <v>24</v>
      </c>
      <c r="I10" s="10">
        <v>4560</v>
      </c>
      <c r="J10" s="10"/>
      <c r="K10" s="10">
        <f t="shared" si="0"/>
        <v>4560</v>
      </c>
      <c r="L10" s="10">
        <f t="shared" si="1"/>
        <v>3040</v>
      </c>
      <c r="M10" s="10"/>
      <c r="N10" s="10">
        <f t="shared" si="2"/>
        <v>3040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</row>
    <row r="11" s="1" customFormat="1" ht="16.5" spans="1:371">
      <c r="A11" s="10">
        <v>6</v>
      </c>
      <c r="B11" s="10" t="s">
        <v>28</v>
      </c>
      <c r="C11" s="10" t="s">
        <v>18</v>
      </c>
      <c r="D11" s="11" t="str">
        <f>REPLACE([1]Sheet3!D11,5,6,"******")</f>
        <v>4408******03190626</v>
      </c>
      <c r="E11" s="10" t="s">
        <v>19</v>
      </c>
      <c r="F11" s="10" t="s">
        <v>20</v>
      </c>
      <c r="G11" s="10" t="s">
        <v>21</v>
      </c>
      <c r="H11" s="10">
        <v>17</v>
      </c>
      <c r="I11" s="10">
        <v>4560</v>
      </c>
      <c r="J11" s="10"/>
      <c r="K11" s="10">
        <f t="shared" si="0"/>
        <v>4560</v>
      </c>
      <c r="L11" s="10">
        <f t="shared" si="1"/>
        <v>3040</v>
      </c>
      <c r="M11" s="10"/>
      <c r="N11" s="10">
        <f t="shared" si="2"/>
        <v>3040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</row>
    <row r="12" s="1" customFormat="1" ht="16.5" spans="1:371">
      <c r="A12" s="10">
        <v>7</v>
      </c>
      <c r="B12" s="10" t="s">
        <v>29</v>
      </c>
      <c r="C12" s="10" t="s">
        <v>18</v>
      </c>
      <c r="D12" s="11" t="str">
        <f>REPLACE([1]Sheet3!D12,5,6,"******")</f>
        <v>4408******06170669</v>
      </c>
      <c r="E12" s="10" t="s">
        <v>19</v>
      </c>
      <c r="F12" s="10" t="s">
        <v>20</v>
      </c>
      <c r="G12" s="10" t="s">
        <v>21</v>
      </c>
      <c r="H12" s="10" t="s">
        <v>30</v>
      </c>
      <c r="I12" s="10">
        <v>4560</v>
      </c>
      <c r="J12" s="10"/>
      <c r="K12" s="10">
        <f t="shared" si="0"/>
        <v>4560</v>
      </c>
      <c r="L12" s="10">
        <f t="shared" si="1"/>
        <v>3040</v>
      </c>
      <c r="M12" s="10"/>
      <c r="N12" s="10">
        <f t="shared" si="2"/>
        <v>3040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</row>
    <row r="13" s="1" customFormat="1" ht="16.5" spans="1:371">
      <c r="A13" s="10">
        <v>8</v>
      </c>
      <c r="B13" s="10" t="s">
        <v>31</v>
      </c>
      <c r="C13" s="10" t="s">
        <v>23</v>
      </c>
      <c r="D13" s="11" t="str">
        <f>REPLACE([1]Sheet3!D13,5,6,"******")</f>
        <v>3707******08056212</v>
      </c>
      <c r="E13" s="10" t="s">
        <v>19</v>
      </c>
      <c r="F13" s="10" t="s">
        <v>32</v>
      </c>
      <c r="G13" s="10" t="s">
        <v>33</v>
      </c>
      <c r="H13" s="10" t="s">
        <v>34</v>
      </c>
      <c r="I13" s="10">
        <v>3800</v>
      </c>
      <c r="J13" s="10"/>
      <c r="K13" s="10">
        <f t="shared" si="0"/>
        <v>3800</v>
      </c>
      <c r="L13" s="19">
        <f t="shared" si="1"/>
        <v>2533.33333333333</v>
      </c>
      <c r="M13" s="10"/>
      <c r="N13" s="19">
        <f t="shared" si="2"/>
        <v>2533.33333333333</v>
      </c>
      <c r="O13" s="18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</row>
    <row r="14" s="1" customFormat="1" ht="16.5" spans="1:371">
      <c r="A14" s="10">
        <v>9</v>
      </c>
      <c r="B14" s="10" t="s">
        <v>35</v>
      </c>
      <c r="C14" s="10" t="s">
        <v>18</v>
      </c>
      <c r="D14" s="11" t="str">
        <f>REPLACE([1]Sheet3!D14,5,6,"******")</f>
        <v>4408******03102343</v>
      </c>
      <c r="E14" s="10" t="s">
        <v>19</v>
      </c>
      <c r="F14" s="10" t="s">
        <v>20</v>
      </c>
      <c r="G14" s="10" t="s">
        <v>21</v>
      </c>
      <c r="H14" s="10" t="s">
        <v>36</v>
      </c>
      <c r="I14" s="10">
        <v>4560</v>
      </c>
      <c r="J14" s="10"/>
      <c r="K14" s="10">
        <f t="shared" si="0"/>
        <v>4560</v>
      </c>
      <c r="L14" s="10">
        <f t="shared" si="1"/>
        <v>3040</v>
      </c>
      <c r="M14" s="10"/>
      <c r="N14" s="10">
        <f t="shared" si="2"/>
        <v>3040</v>
      </c>
      <c r="O14" s="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</row>
    <row r="15" s="1" customFormat="1" ht="16.5" spans="1:371">
      <c r="A15" s="10">
        <v>10</v>
      </c>
      <c r="B15" s="10" t="s">
        <v>37</v>
      </c>
      <c r="C15" s="10" t="s">
        <v>18</v>
      </c>
      <c r="D15" s="11" t="str">
        <f>REPLACE([1]Sheet3!D15,5,6,"******")</f>
        <v>4408******01150029</v>
      </c>
      <c r="E15" s="10" t="s">
        <v>19</v>
      </c>
      <c r="F15" s="10" t="s">
        <v>20</v>
      </c>
      <c r="G15" s="10">
        <v>6</v>
      </c>
      <c r="H15" s="10" t="s">
        <v>38</v>
      </c>
      <c r="I15" s="10">
        <v>4560</v>
      </c>
      <c r="J15" s="10">
        <v>1459.32</v>
      </c>
      <c r="K15" s="10">
        <f t="shared" si="0"/>
        <v>6019.32</v>
      </c>
      <c r="L15" s="10">
        <f t="shared" si="1"/>
        <v>3040</v>
      </c>
      <c r="M15" s="10">
        <v>972.88</v>
      </c>
      <c r="N15" s="10">
        <f t="shared" si="2"/>
        <v>4012.88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</row>
    <row r="16" s="1" customFormat="1" ht="16.5" spans="1:371">
      <c r="A16" s="10">
        <v>11</v>
      </c>
      <c r="B16" s="10" t="s">
        <v>39</v>
      </c>
      <c r="C16" s="10" t="s">
        <v>18</v>
      </c>
      <c r="D16" s="11" t="str">
        <f>REPLACE([1]Sheet3!D16,5,6,"******")</f>
        <v>4452******02201267</v>
      </c>
      <c r="E16" s="10" t="s">
        <v>19</v>
      </c>
      <c r="F16" s="10" t="s">
        <v>20</v>
      </c>
      <c r="G16" s="10">
        <v>6</v>
      </c>
      <c r="H16" s="10" t="s">
        <v>40</v>
      </c>
      <c r="I16" s="10">
        <v>4560</v>
      </c>
      <c r="J16" s="10"/>
      <c r="K16" s="10">
        <f t="shared" si="0"/>
        <v>4560</v>
      </c>
      <c r="L16" s="10">
        <f t="shared" si="1"/>
        <v>3040</v>
      </c>
      <c r="M16" s="10"/>
      <c r="N16" s="10">
        <f t="shared" si="2"/>
        <v>3040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</row>
    <row r="17" s="1" customFormat="1" ht="16.5" spans="1:371">
      <c r="A17" s="10">
        <v>12</v>
      </c>
      <c r="B17" s="10" t="s">
        <v>41</v>
      </c>
      <c r="C17" s="10" t="s">
        <v>18</v>
      </c>
      <c r="D17" s="11" t="str">
        <f>REPLACE([1]Sheet3!D17,5,6,"******")</f>
        <v>4408******0310564X</v>
      </c>
      <c r="E17" s="10" t="s">
        <v>19</v>
      </c>
      <c r="F17" s="10" t="s">
        <v>20</v>
      </c>
      <c r="G17" s="10">
        <v>6</v>
      </c>
      <c r="H17" s="10" t="s">
        <v>38</v>
      </c>
      <c r="I17" s="10">
        <v>4560</v>
      </c>
      <c r="J17" s="10"/>
      <c r="K17" s="10">
        <f t="shared" si="0"/>
        <v>4560</v>
      </c>
      <c r="L17" s="10">
        <f t="shared" si="1"/>
        <v>3040</v>
      </c>
      <c r="M17" s="10"/>
      <c r="N17" s="10">
        <f t="shared" si="2"/>
        <v>3040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</row>
    <row r="18" s="1" customFormat="1" ht="16.5" spans="1:371">
      <c r="A18" s="10">
        <v>13</v>
      </c>
      <c r="B18" s="10" t="s">
        <v>42</v>
      </c>
      <c r="C18" s="10" t="s">
        <v>18</v>
      </c>
      <c r="D18" s="11" t="str">
        <f>REPLACE([1]Sheet3!D18,5,6,"******")</f>
        <v>4408******09032746</v>
      </c>
      <c r="E18" s="10" t="s">
        <v>19</v>
      </c>
      <c r="F18" s="10" t="s">
        <v>20</v>
      </c>
      <c r="G18" s="10">
        <v>6</v>
      </c>
      <c r="H18" s="10">
        <v>11</v>
      </c>
      <c r="I18" s="10">
        <v>4560</v>
      </c>
      <c r="J18" s="10"/>
      <c r="K18" s="10">
        <f t="shared" si="0"/>
        <v>4560</v>
      </c>
      <c r="L18" s="10">
        <f t="shared" si="1"/>
        <v>3040</v>
      </c>
      <c r="M18" s="10"/>
      <c r="N18" s="10">
        <f t="shared" si="2"/>
        <v>3040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</row>
    <row r="19" s="1" customFormat="1" ht="16.5" spans="1:371">
      <c r="A19" s="10">
        <v>14</v>
      </c>
      <c r="B19" s="10" t="s">
        <v>43</v>
      </c>
      <c r="C19" s="10" t="s">
        <v>23</v>
      </c>
      <c r="D19" s="11" t="str">
        <f>REPLACE([1]Sheet3!D19,5,6,"******")</f>
        <v>4408******07240617</v>
      </c>
      <c r="E19" s="10" t="s">
        <v>19</v>
      </c>
      <c r="F19" s="10" t="s">
        <v>44</v>
      </c>
      <c r="G19" s="10" t="s">
        <v>45</v>
      </c>
      <c r="H19" s="10" t="s">
        <v>45</v>
      </c>
      <c r="I19" s="10">
        <v>2280</v>
      </c>
      <c r="J19" s="10"/>
      <c r="K19" s="10">
        <f t="shared" si="0"/>
        <v>2280</v>
      </c>
      <c r="L19" s="10">
        <f t="shared" si="1"/>
        <v>1520</v>
      </c>
      <c r="M19" s="10"/>
      <c r="N19" s="10">
        <f t="shared" si="2"/>
        <v>1520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</row>
    <row r="20" s="1" customFormat="1" ht="16.5" spans="1:371">
      <c r="A20" s="10">
        <v>15</v>
      </c>
      <c r="B20" s="10" t="s">
        <v>46</v>
      </c>
      <c r="C20" s="10" t="s">
        <v>23</v>
      </c>
      <c r="D20" s="11" t="str">
        <f>REPLACE([1]Sheet3!D20,5,6,"******")</f>
        <v>4408******09150652</v>
      </c>
      <c r="E20" s="10" t="s">
        <v>19</v>
      </c>
      <c r="F20" s="10" t="s">
        <v>44</v>
      </c>
      <c r="G20" s="10" t="s">
        <v>45</v>
      </c>
      <c r="H20" s="10" t="s">
        <v>45</v>
      </c>
      <c r="I20" s="10">
        <v>2280</v>
      </c>
      <c r="J20" s="10"/>
      <c r="K20" s="10">
        <f t="shared" si="0"/>
        <v>2280</v>
      </c>
      <c r="L20" s="10">
        <f t="shared" si="1"/>
        <v>1520</v>
      </c>
      <c r="M20" s="10"/>
      <c r="N20" s="10">
        <f t="shared" si="2"/>
        <v>1520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</row>
    <row r="21" s="2" customFormat="1" ht="16.5" spans="1:371">
      <c r="A21" s="10">
        <v>16</v>
      </c>
      <c r="B21" s="10" t="s">
        <v>47</v>
      </c>
      <c r="C21" s="10" t="s">
        <v>18</v>
      </c>
      <c r="D21" s="11" t="str">
        <f>REPLACE([1]Sheet3!D21,5,6,"******")</f>
        <v>4408******0701198X</v>
      </c>
      <c r="E21" s="10" t="s">
        <v>19</v>
      </c>
      <c r="F21" s="10" t="s">
        <v>20</v>
      </c>
      <c r="G21" s="10">
        <v>6</v>
      </c>
      <c r="H21" s="10">
        <v>18</v>
      </c>
      <c r="I21" s="10">
        <v>4560</v>
      </c>
      <c r="J21" s="10">
        <v>1459.32</v>
      </c>
      <c r="K21" s="10">
        <f t="shared" si="0"/>
        <v>6019.32</v>
      </c>
      <c r="L21" s="10">
        <f t="shared" si="1"/>
        <v>3040</v>
      </c>
      <c r="M21" s="10">
        <v>972.88</v>
      </c>
      <c r="N21" s="10">
        <f t="shared" si="2"/>
        <v>4012.88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</row>
    <row r="22" s="1" customFormat="1" ht="16.5" spans="1:371">
      <c r="A22" s="10">
        <v>17</v>
      </c>
      <c r="B22" s="10" t="s">
        <v>48</v>
      </c>
      <c r="C22" s="10" t="s">
        <v>18</v>
      </c>
      <c r="D22" s="11" t="str">
        <f>REPLACE([1]Sheet3!D22,5,6,"******")</f>
        <v>4408******09010060</v>
      </c>
      <c r="E22" s="10" t="s">
        <v>19</v>
      </c>
      <c r="F22" s="10" t="s">
        <v>20</v>
      </c>
      <c r="G22" s="10" t="s">
        <v>21</v>
      </c>
      <c r="H22" s="10" t="s">
        <v>49</v>
      </c>
      <c r="I22" s="10">
        <v>4560</v>
      </c>
      <c r="J22" s="10"/>
      <c r="K22" s="10">
        <f t="shared" si="0"/>
        <v>4560</v>
      </c>
      <c r="L22" s="10">
        <f t="shared" si="1"/>
        <v>3040</v>
      </c>
      <c r="M22" s="10"/>
      <c r="N22" s="10">
        <f t="shared" si="2"/>
        <v>3040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</row>
    <row r="23" s="1" customFormat="1" ht="16.5" spans="1:371">
      <c r="A23" s="10">
        <v>18</v>
      </c>
      <c r="B23" s="10" t="s">
        <v>50</v>
      </c>
      <c r="C23" s="10" t="s">
        <v>18</v>
      </c>
      <c r="D23" s="11" t="str">
        <f>REPLACE([1]Sheet3!D23,5,6,"******")</f>
        <v>4408******02272326</v>
      </c>
      <c r="E23" s="10" t="s">
        <v>19</v>
      </c>
      <c r="F23" s="10" t="s">
        <v>20</v>
      </c>
      <c r="G23" s="10" t="s">
        <v>21</v>
      </c>
      <c r="H23" s="10" t="s">
        <v>51</v>
      </c>
      <c r="I23" s="10">
        <v>4560</v>
      </c>
      <c r="J23" s="10">
        <v>1459.32</v>
      </c>
      <c r="K23" s="10">
        <f t="shared" si="0"/>
        <v>6019.32</v>
      </c>
      <c r="L23" s="10">
        <f t="shared" si="1"/>
        <v>3040</v>
      </c>
      <c r="M23" s="10">
        <v>972.88</v>
      </c>
      <c r="N23" s="10">
        <f t="shared" si="2"/>
        <v>4012.88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</row>
    <row r="24" s="1" customFormat="1" ht="16.5" spans="1:371">
      <c r="A24" s="10">
        <v>19</v>
      </c>
      <c r="B24" s="10" t="s">
        <v>52</v>
      </c>
      <c r="C24" s="10" t="s">
        <v>18</v>
      </c>
      <c r="D24" s="11" t="str">
        <f>REPLACE([1]Sheet3!D24,5,6,"******")</f>
        <v>4408******04070627</v>
      </c>
      <c r="E24" s="10" t="s">
        <v>19</v>
      </c>
      <c r="F24" s="10" t="s">
        <v>20</v>
      </c>
      <c r="G24" s="10" t="s">
        <v>21</v>
      </c>
      <c r="H24" s="10" t="s">
        <v>53</v>
      </c>
      <c r="I24" s="10">
        <v>4560</v>
      </c>
      <c r="J24" s="10"/>
      <c r="K24" s="10">
        <f t="shared" si="0"/>
        <v>4560</v>
      </c>
      <c r="L24" s="10">
        <f t="shared" si="1"/>
        <v>3040</v>
      </c>
      <c r="M24" s="10"/>
      <c r="N24" s="10">
        <f t="shared" si="2"/>
        <v>3040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</row>
    <row r="25" s="1" customFormat="1" ht="16.5" spans="1:371">
      <c r="A25" s="10">
        <v>20</v>
      </c>
      <c r="B25" s="10" t="s">
        <v>54</v>
      </c>
      <c r="C25" s="10" t="s">
        <v>18</v>
      </c>
      <c r="D25" s="11" t="str">
        <f>REPLACE([1]Sheet3!D25,5,6,"******")</f>
        <v>4408******10050086</v>
      </c>
      <c r="E25" s="10" t="s">
        <v>19</v>
      </c>
      <c r="F25" s="10" t="s">
        <v>20</v>
      </c>
      <c r="G25" s="10" t="s">
        <v>21</v>
      </c>
      <c r="H25" s="10" t="s">
        <v>55</v>
      </c>
      <c r="I25" s="10">
        <v>4560</v>
      </c>
      <c r="J25" s="10"/>
      <c r="K25" s="10">
        <f t="shared" si="0"/>
        <v>4560</v>
      </c>
      <c r="L25" s="10">
        <f t="shared" si="1"/>
        <v>3040</v>
      </c>
      <c r="M25" s="10"/>
      <c r="N25" s="10">
        <f t="shared" si="2"/>
        <v>3040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</row>
    <row r="26" s="1" customFormat="1" ht="16.5" spans="1:371">
      <c r="A26" s="10">
        <v>21</v>
      </c>
      <c r="B26" s="10" t="s">
        <v>56</v>
      </c>
      <c r="C26" s="10" t="s">
        <v>18</v>
      </c>
      <c r="D26" s="11" t="str">
        <f>REPLACE([1]Sheet3!D26,5,6,"******")</f>
        <v>4528******11047228</v>
      </c>
      <c r="E26" s="10" t="s">
        <v>19</v>
      </c>
      <c r="F26" s="10" t="s">
        <v>20</v>
      </c>
      <c r="G26" s="10" t="s">
        <v>21</v>
      </c>
      <c r="H26" s="10" t="s">
        <v>57</v>
      </c>
      <c r="I26" s="10">
        <v>4560</v>
      </c>
      <c r="J26" s="10"/>
      <c r="K26" s="10">
        <f t="shared" si="0"/>
        <v>4560</v>
      </c>
      <c r="L26" s="10">
        <f t="shared" si="1"/>
        <v>3040</v>
      </c>
      <c r="M26" s="10"/>
      <c r="N26" s="10">
        <f t="shared" si="2"/>
        <v>3040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</row>
    <row r="27" s="1" customFormat="1" ht="16.5" spans="1:371">
      <c r="A27" s="10">
        <v>22</v>
      </c>
      <c r="B27" s="10" t="s">
        <v>58</v>
      </c>
      <c r="C27" s="10" t="s">
        <v>18</v>
      </c>
      <c r="D27" s="11" t="str">
        <f>REPLACE([1]Sheet3!D27,5,6,"******")</f>
        <v>4408******08012622</v>
      </c>
      <c r="E27" s="10" t="s">
        <v>19</v>
      </c>
      <c r="F27" s="10" t="s">
        <v>20</v>
      </c>
      <c r="G27" s="10" t="s">
        <v>21</v>
      </c>
      <c r="H27" s="10">
        <v>30</v>
      </c>
      <c r="I27" s="10">
        <v>4560</v>
      </c>
      <c r="J27" s="10"/>
      <c r="K27" s="10">
        <f t="shared" si="0"/>
        <v>4560</v>
      </c>
      <c r="L27" s="10">
        <f t="shared" si="1"/>
        <v>3040</v>
      </c>
      <c r="M27" s="10"/>
      <c r="N27" s="10">
        <f t="shared" si="2"/>
        <v>3040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</row>
    <row r="28" s="1" customFormat="1" ht="16.5" spans="1:371">
      <c r="A28" s="10">
        <v>23</v>
      </c>
      <c r="B28" s="10" t="s">
        <v>59</v>
      </c>
      <c r="C28" s="10" t="s">
        <v>18</v>
      </c>
      <c r="D28" s="11" t="str">
        <f>REPLACE([1]Sheet3!D28,5,6,"******")</f>
        <v>4408******12265043</v>
      </c>
      <c r="E28" s="10" t="s">
        <v>19</v>
      </c>
      <c r="F28" s="10" t="s">
        <v>20</v>
      </c>
      <c r="G28" s="10" t="s">
        <v>21</v>
      </c>
      <c r="H28" s="10">
        <v>33</v>
      </c>
      <c r="I28" s="10">
        <v>4560</v>
      </c>
      <c r="J28" s="10"/>
      <c r="K28" s="10">
        <f t="shared" si="0"/>
        <v>4560</v>
      </c>
      <c r="L28" s="10">
        <f t="shared" si="1"/>
        <v>3040</v>
      </c>
      <c r="M28" s="10"/>
      <c r="N28" s="10">
        <f t="shared" si="2"/>
        <v>3040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</row>
    <row r="29" s="1" customFormat="1" ht="16.5" spans="1:371">
      <c r="A29" s="10">
        <v>24</v>
      </c>
      <c r="B29" s="10" t="s">
        <v>60</v>
      </c>
      <c r="C29" s="10" t="s">
        <v>18</v>
      </c>
      <c r="D29" s="11" t="str">
        <f>REPLACE([1]Sheet3!D29,5,6,"******")</f>
        <v>4527******02270021</v>
      </c>
      <c r="E29" s="10" t="s">
        <v>19</v>
      </c>
      <c r="F29" s="10" t="s">
        <v>20</v>
      </c>
      <c r="G29" s="10" t="s">
        <v>21</v>
      </c>
      <c r="H29" s="10" t="s">
        <v>61</v>
      </c>
      <c r="I29" s="10">
        <v>4560</v>
      </c>
      <c r="J29" s="10"/>
      <c r="K29" s="10">
        <f t="shared" si="0"/>
        <v>4560</v>
      </c>
      <c r="L29" s="10">
        <f t="shared" si="1"/>
        <v>3040</v>
      </c>
      <c r="M29" s="10"/>
      <c r="N29" s="10">
        <f t="shared" si="2"/>
        <v>3040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</row>
    <row r="30" s="1" customFormat="1" ht="16.5" spans="1:371">
      <c r="A30" s="10">
        <v>25</v>
      </c>
      <c r="B30" s="10" t="s">
        <v>62</v>
      </c>
      <c r="C30" s="10" t="s">
        <v>18</v>
      </c>
      <c r="D30" s="11" t="str">
        <f>REPLACE([1]Sheet3!D30,5,6,"******")</f>
        <v>4505******10064828</v>
      </c>
      <c r="E30" s="10" t="s">
        <v>19</v>
      </c>
      <c r="F30" s="10" t="s">
        <v>20</v>
      </c>
      <c r="G30" s="10" t="s">
        <v>21</v>
      </c>
      <c r="H30" s="10">
        <v>24</v>
      </c>
      <c r="I30" s="10">
        <v>4560</v>
      </c>
      <c r="J30" s="10"/>
      <c r="K30" s="10">
        <f t="shared" si="0"/>
        <v>4560</v>
      </c>
      <c r="L30" s="10">
        <f t="shared" si="1"/>
        <v>3040</v>
      </c>
      <c r="M30" s="10"/>
      <c r="N30" s="10">
        <f t="shared" si="2"/>
        <v>3040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</row>
    <row r="31" s="1" customFormat="1" ht="16.5" spans="1:371">
      <c r="A31" s="10">
        <v>26</v>
      </c>
      <c r="B31" s="10" t="s">
        <v>63</v>
      </c>
      <c r="C31" s="10" t="s">
        <v>23</v>
      </c>
      <c r="D31" s="11" t="str">
        <f>REPLACE([1]Sheet3!D31,5,6,"******")</f>
        <v>4408******12186911</v>
      </c>
      <c r="E31" s="10" t="s">
        <v>19</v>
      </c>
      <c r="F31" s="10" t="s">
        <v>25</v>
      </c>
      <c r="G31" s="10" t="s">
        <v>64</v>
      </c>
      <c r="H31" s="10">
        <v>36</v>
      </c>
      <c r="I31" s="10">
        <v>3040</v>
      </c>
      <c r="J31" s="10"/>
      <c r="K31" s="10">
        <f t="shared" si="0"/>
        <v>3040</v>
      </c>
      <c r="L31" s="19">
        <f t="shared" si="1"/>
        <v>2026.66666666667</v>
      </c>
      <c r="M31" s="10"/>
      <c r="N31" s="19">
        <f t="shared" si="2"/>
        <v>2026.66666666667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</row>
    <row r="32" s="1" customFormat="1" ht="16.5" spans="1:371">
      <c r="A32" s="10">
        <v>27</v>
      </c>
      <c r="B32" s="10" t="s">
        <v>65</v>
      </c>
      <c r="C32" s="10" t="s">
        <v>18</v>
      </c>
      <c r="D32" s="11" t="str">
        <f>REPLACE([1]Sheet3!D32,5,6,"******")</f>
        <v>4408******11200920</v>
      </c>
      <c r="E32" s="10" t="s">
        <v>19</v>
      </c>
      <c r="F32" s="10" t="s">
        <v>20</v>
      </c>
      <c r="G32" s="10">
        <v>6</v>
      </c>
      <c r="H32" s="10">
        <v>8</v>
      </c>
      <c r="I32" s="10">
        <v>4560</v>
      </c>
      <c r="J32" s="10"/>
      <c r="K32" s="10">
        <f t="shared" si="0"/>
        <v>4560</v>
      </c>
      <c r="L32" s="10">
        <f t="shared" si="1"/>
        <v>3040</v>
      </c>
      <c r="M32" s="10"/>
      <c r="N32" s="10">
        <f t="shared" si="2"/>
        <v>3040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</row>
    <row r="33" s="1" customFormat="1" ht="16.5" spans="1:371">
      <c r="A33" s="10">
        <v>28</v>
      </c>
      <c r="B33" s="10" t="s">
        <v>66</v>
      </c>
      <c r="C33" s="10" t="s">
        <v>18</v>
      </c>
      <c r="D33" s="11" t="str">
        <f>REPLACE([1]Sheet3!D33,5,6,"******")</f>
        <v>4408******09071424</v>
      </c>
      <c r="E33" s="10" t="s">
        <v>19</v>
      </c>
      <c r="F33" s="10" t="s">
        <v>20</v>
      </c>
      <c r="G33" s="10" t="s">
        <v>21</v>
      </c>
      <c r="H33" s="10">
        <v>24</v>
      </c>
      <c r="I33" s="10">
        <v>4560</v>
      </c>
      <c r="J33" s="10">
        <v>1459.32</v>
      </c>
      <c r="K33" s="10">
        <f t="shared" si="0"/>
        <v>6019.32</v>
      </c>
      <c r="L33" s="10">
        <f t="shared" si="1"/>
        <v>3040</v>
      </c>
      <c r="M33" s="10">
        <v>972.88</v>
      </c>
      <c r="N33" s="10">
        <f t="shared" si="2"/>
        <v>4012.88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</row>
    <row r="34" s="2" customFormat="1" ht="16.5" spans="1:371">
      <c r="A34" s="10">
        <v>29</v>
      </c>
      <c r="B34" s="10" t="s">
        <v>67</v>
      </c>
      <c r="C34" s="10" t="s">
        <v>18</v>
      </c>
      <c r="D34" s="11" t="str">
        <f>REPLACE([1]Sheet3!D34,5,6,"******")</f>
        <v>4408******10170025</v>
      </c>
      <c r="E34" s="10" t="s">
        <v>19</v>
      </c>
      <c r="F34" s="10" t="s">
        <v>20</v>
      </c>
      <c r="G34" s="10" t="s">
        <v>21</v>
      </c>
      <c r="H34" s="10">
        <v>19</v>
      </c>
      <c r="I34" s="10">
        <v>4560</v>
      </c>
      <c r="J34" s="10"/>
      <c r="K34" s="10">
        <f t="shared" si="0"/>
        <v>4560</v>
      </c>
      <c r="L34" s="10">
        <f t="shared" si="1"/>
        <v>3040</v>
      </c>
      <c r="M34" s="10"/>
      <c r="N34" s="10">
        <f t="shared" si="2"/>
        <v>3040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</row>
    <row r="35" s="1" customFormat="1" ht="16.5" spans="1:371">
      <c r="A35" s="10">
        <v>30</v>
      </c>
      <c r="B35" s="10" t="s">
        <v>68</v>
      </c>
      <c r="C35" s="10" t="s">
        <v>18</v>
      </c>
      <c r="D35" s="11" t="str">
        <f>REPLACE([1]Sheet3!D35,5,6,"******")</f>
        <v>5103******09088620</v>
      </c>
      <c r="E35" s="10" t="s">
        <v>19</v>
      </c>
      <c r="F35" s="10" t="s">
        <v>20</v>
      </c>
      <c r="G35" s="10" t="s">
        <v>21</v>
      </c>
      <c r="H35" s="10">
        <v>6</v>
      </c>
      <c r="I35" s="10">
        <v>4560</v>
      </c>
      <c r="J35" s="10"/>
      <c r="K35" s="10">
        <f t="shared" si="0"/>
        <v>4560</v>
      </c>
      <c r="L35" s="10">
        <f t="shared" si="1"/>
        <v>3040</v>
      </c>
      <c r="M35" s="10"/>
      <c r="N35" s="10">
        <f t="shared" si="2"/>
        <v>3040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</row>
    <row r="36" s="1" customFormat="1" ht="16.5" spans="1:371">
      <c r="A36" s="10">
        <v>31</v>
      </c>
      <c r="B36" s="10" t="s">
        <v>69</v>
      </c>
      <c r="C36" s="10" t="s">
        <v>18</v>
      </c>
      <c r="D36" s="11" t="str">
        <f>REPLACE([1]Sheet3!D36,5,6,"******")</f>
        <v>4409******07200823</v>
      </c>
      <c r="E36" s="10" t="s">
        <v>19</v>
      </c>
      <c r="F36" s="10" t="s">
        <v>20</v>
      </c>
      <c r="G36" s="10">
        <v>6</v>
      </c>
      <c r="H36" s="10">
        <v>6</v>
      </c>
      <c r="I36" s="10">
        <v>4560</v>
      </c>
      <c r="J36" s="10"/>
      <c r="K36" s="10">
        <f t="shared" si="0"/>
        <v>4560</v>
      </c>
      <c r="L36" s="10">
        <f t="shared" si="1"/>
        <v>3040</v>
      </c>
      <c r="M36" s="10"/>
      <c r="N36" s="10">
        <f t="shared" si="2"/>
        <v>3040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</row>
    <row r="37" s="1" customFormat="1" ht="16.5" spans="1:371">
      <c r="A37" s="10">
        <v>32</v>
      </c>
      <c r="B37" s="10" t="s">
        <v>70</v>
      </c>
      <c r="C37" s="10" t="s">
        <v>23</v>
      </c>
      <c r="D37" s="11" t="str">
        <f>REPLACE([1]Sheet3!D37,5,6,"******")</f>
        <v>4408******0804091X</v>
      </c>
      <c r="E37" s="10" t="s">
        <v>19</v>
      </c>
      <c r="F37" s="10" t="s">
        <v>20</v>
      </c>
      <c r="G37" s="10">
        <v>6</v>
      </c>
      <c r="H37" s="10">
        <v>6</v>
      </c>
      <c r="I37" s="10">
        <v>4560</v>
      </c>
      <c r="J37" s="10"/>
      <c r="K37" s="10">
        <f t="shared" si="0"/>
        <v>4560</v>
      </c>
      <c r="L37" s="10">
        <f t="shared" si="1"/>
        <v>3040</v>
      </c>
      <c r="M37" s="10"/>
      <c r="N37" s="10">
        <f t="shared" si="2"/>
        <v>3040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</row>
    <row r="38" s="1" customFormat="1" ht="16.5" spans="1:371">
      <c r="A38" s="10">
        <v>33</v>
      </c>
      <c r="B38" s="10" t="s">
        <v>71</v>
      </c>
      <c r="C38" s="10" t="s">
        <v>18</v>
      </c>
      <c r="D38" s="11" t="str">
        <f>REPLACE([1]Sheet3!D38,5,6,"******")</f>
        <v>4408******01301129</v>
      </c>
      <c r="E38" s="10" t="s">
        <v>19</v>
      </c>
      <c r="F38" s="10" t="s">
        <v>20</v>
      </c>
      <c r="G38" s="10">
        <v>6</v>
      </c>
      <c r="H38" s="10">
        <v>6</v>
      </c>
      <c r="I38" s="10">
        <v>4560</v>
      </c>
      <c r="J38" s="10"/>
      <c r="K38" s="10">
        <f t="shared" si="0"/>
        <v>4560</v>
      </c>
      <c r="L38" s="10">
        <f t="shared" si="1"/>
        <v>3040</v>
      </c>
      <c r="M38" s="10"/>
      <c r="N38" s="10">
        <f t="shared" si="2"/>
        <v>3040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</row>
    <row r="39" s="1" customFormat="1" ht="16.5" spans="1:371">
      <c r="A39" s="10">
        <v>34</v>
      </c>
      <c r="B39" s="10" t="s">
        <v>72</v>
      </c>
      <c r="C39" s="10" t="s">
        <v>23</v>
      </c>
      <c r="D39" s="11" t="str">
        <f>REPLACE([1]Sheet3!D39,5,6,"******")</f>
        <v>4408******08150619</v>
      </c>
      <c r="E39" s="10" t="s">
        <v>19</v>
      </c>
      <c r="F39" s="10" t="s">
        <v>73</v>
      </c>
      <c r="G39" s="10">
        <v>5</v>
      </c>
      <c r="H39" s="10">
        <v>5</v>
      </c>
      <c r="I39" s="10">
        <v>3800</v>
      </c>
      <c r="J39" s="21">
        <v>1216.1</v>
      </c>
      <c r="K39" s="10">
        <f t="shared" si="0"/>
        <v>5016.1</v>
      </c>
      <c r="L39" s="19">
        <f t="shared" si="1"/>
        <v>2533.33333333333</v>
      </c>
      <c r="M39" s="10">
        <v>810.73</v>
      </c>
      <c r="N39" s="19">
        <f t="shared" si="2"/>
        <v>3344.06333333333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</row>
    <row r="40" s="1" customFormat="1" ht="16.5" spans="1:371">
      <c r="A40" s="10">
        <v>35</v>
      </c>
      <c r="B40" s="10" t="s">
        <v>74</v>
      </c>
      <c r="C40" s="10" t="s">
        <v>18</v>
      </c>
      <c r="D40" s="11" t="str">
        <f>REPLACE([1]Sheet3!D40,5,6,"******")</f>
        <v>4408******10070629</v>
      </c>
      <c r="E40" s="10" t="s">
        <v>19</v>
      </c>
      <c r="F40" s="10" t="s">
        <v>20</v>
      </c>
      <c r="G40" s="10">
        <v>6</v>
      </c>
      <c r="H40" s="10">
        <v>6</v>
      </c>
      <c r="I40" s="10">
        <v>4560</v>
      </c>
      <c r="J40" s="21">
        <v>1459.32</v>
      </c>
      <c r="K40" s="10">
        <f t="shared" si="0"/>
        <v>6019.32</v>
      </c>
      <c r="L40" s="10">
        <f t="shared" si="1"/>
        <v>3040</v>
      </c>
      <c r="M40" s="10">
        <v>972.88</v>
      </c>
      <c r="N40" s="10">
        <f t="shared" si="2"/>
        <v>4012.88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</row>
    <row r="41" s="1" customFormat="1" ht="16.5" spans="1:371">
      <c r="A41" s="10">
        <v>36</v>
      </c>
      <c r="B41" s="10" t="s">
        <v>75</v>
      </c>
      <c r="C41" s="10" t="s">
        <v>18</v>
      </c>
      <c r="D41" s="11" t="str">
        <f>REPLACE([1]Sheet3!D41,5,6,"******")</f>
        <v>4408******12142320</v>
      </c>
      <c r="E41" s="10" t="s">
        <v>19</v>
      </c>
      <c r="F41" s="10" t="s">
        <v>20</v>
      </c>
      <c r="G41" s="10">
        <v>6</v>
      </c>
      <c r="H41" s="10">
        <v>6</v>
      </c>
      <c r="I41" s="10">
        <v>4560</v>
      </c>
      <c r="J41" s="21">
        <v>1459.32</v>
      </c>
      <c r="K41" s="10">
        <f t="shared" si="0"/>
        <v>6019.32</v>
      </c>
      <c r="L41" s="10">
        <f t="shared" si="1"/>
        <v>3040</v>
      </c>
      <c r="M41" s="10">
        <v>972.88</v>
      </c>
      <c r="N41" s="10">
        <f t="shared" si="2"/>
        <v>4012.88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</row>
    <row r="42" s="1" customFormat="1" ht="16.5" spans="1:371">
      <c r="A42" s="10">
        <v>37</v>
      </c>
      <c r="B42" s="10" t="s">
        <v>76</v>
      </c>
      <c r="C42" s="10" t="s">
        <v>18</v>
      </c>
      <c r="D42" s="11" t="str">
        <f>REPLACE([1]Sheet3!D42,5,6,"******")</f>
        <v>3624******03051025</v>
      </c>
      <c r="E42" s="10" t="s">
        <v>19</v>
      </c>
      <c r="F42" s="10" t="s">
        <v>20</v>
      </c>
      <c r="G42" s="10">
        <v>6</v>
      </c>
      <c r="H42" s="10">
        <v>6</v>
      </c>
      <c r="I42" s="10">
        <v>4560</v>
      </c>
      <c r="J42" s="21">
        <v>1459.32</v>
      </c>
      <c r="K42" s="10">
        <f t="shared" si="0"/>
        <v>6019.32</v>
      </c>
      <c r="L42" s="10">
        <f t="shared" si="1"/>
        <v>3040</v>
      </c>
      <c r="M42" s="10">
        <v>972.88</v>
      </c>
      <c r="N42" s="10">
        <f t="shared" si="2"/>
        <v>4012.88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</row>
    <row r="43" s="1" customFormat="1" ht="16.5" spans="1:371">
      <c r="A43" s="10">
        <v>38</v>
      </c>
      <c r="B43" s="10" t="s">
        <v>77</v>
      </c>
      <c r="C43" s="10" t="s">
        <v>18</v>
      </c>
      <c r="D43" s="11" t="str">
        <f>REPLACE([1]Sheet3!D43,5,6,"******")</f>
        <v>4408******05010027</v>
      </c>
      <c r="E43" s="10" t="s">
        <v>19</v>
      </c>
      <c r="F43" s="10" t="s">
        <v>78</v>
      </c>
      <c r="G43" s="10">
        <v>5</v>
      </c>
      <c r="H43" s="10">
        <v>10</v>
      </c>
      <c r="I43" s="10">
        <v>4560</v>
      </c>
      <c r="J43" s="10"/>
      <c r="K43" s="10">
        <f t="shared" si="0"/>
        <v>4560</v>
      </c>
      <c r="L43" s="10">
        <f t="shared" si="1"/>
        <v>3040</v>
      </c>
      <c r="M43" s="10"/>
      <c r="N43" s="10">
        <f t="shared" si="2"/>
        <v>3040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</row>
    <row r="44" s="1" customFormat="1" ht="16.5" spans="1:371">
      <c r="A44" s="10">
        <v>39</v>
      </c>
      <c r="B44" s="10" t="s">
        <v>79</v>
      </c>
      <c r="C44" s="10" t="s">
        <v>18</v>
      </c>
      <c r="D44" s="11" t="str">
        <f>REPLACE([1]Sheet3!D44,5,6,"******")</f>
        <v>4408******01130927</v>
      </c>
      <c r="E44" s="10" t="s">
        <v>19</v>
      </c>
      <c r="F44" s="10" t="s">
        <v>73</v>
      </c>
      <c r="G44" s="10">
        <v>5</v>
      </c>
      <c r="H44" s="10">
        <v>5</v>
      </c>
      <c r="I44" s="10">
        <v>3800</v>
      </c>
      <c r="J44" s="10"/>
      <c r="K44" s="10">
        <f t="shared" si="0"/>
        <v>3800</v>
      </c>
      <c r="L44" s="19">
        <f t="shared" si="1"/>
        <v>2533.33333333333</v>
      </c>
      <c r="M44" s="10"/>
      <c r="N44" s="19">
        <f t="shared" si="2"/>
        <v>2533.33333333333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</row>
    <row r="45" s="1" customFormat="1" ht="16.5" spans="1:371">
      <c r="A45" s="10">
        <v>40</v>
      </c>
      <c r="B45" s="10" t="s">
        <v>80</v>
      </c>
      <c r="C45" s="10" t="s">
        <v>18</v>
      </c>
      <c r="D45" s="11" t="str">
        <f>REPLACE([1]Sheet3!D45,5,6,"******")</f>
        <v>4408******05020028</v>
      </c>
      <c r="E45" s="10" t="s">
        <v>19</v>
      </c>
      <c r="F45" s="10" t="s">
        <v>73</v>
      </c>
      <c r="G45" s="10">
        <v>5</v>
      </c>
      <c r="H45" s="10">
        <v>5</v>
      </c>
      <c r="I45" s="10">
        <v>3800</v>
      </c>
      <c r="J45" s="10"/>
      <c r="K45" s="10">
        <f t="shared" si="0"/>
        <v>3800</v>
      </c>
      <c r="L45" s="19">
        <f t="shared" si="1"/>
        <v>2533.33333333333</v>
      </c>
      <c r="M45" s="10"/>
      <c r="N45" s="19">
        <f t="shared" si="2"/>
        <v>2533.33333333333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</row>
    <row r="46" s="1" customFormat="1" ht="16.5" spans="1:371">
      <c r="A46" s="10">
        <v>41</v>
      </c>
      <c r="B46" s="10" t="s">
        <v>81</v>
      </c>
      <c r="C46" s="10" t="s">
        <v>18</v>
      </c>
      <c r="D46" s="11" t="str">
        <f>REPLACE([1]Sheet3!D46,5,6,"******")</f>
        <v>4408******06145006</v>
      </c>
      <c r="E46" s="10" t="s">
        <v>19</v>
      </c>
      <c r="F46" s="10" t="s">
        <v>20</v>
      </c>
      <c r="G46" s="10" t="s">
        <v>21</v>
      </c>
      <c r="H46" s="10" t="s">
        <v>82</v>
      </c>
      <c r="I46" s="10">
        <v>4560</v>
      </c>
      <c r="J46" s="10"/>
      <c r="K46" s="10">
        <f t="shared" si="0"/>
        <v>4560</v>
      </c>
      <c r="L46" s="10">
        <f t="shared" si="1"/>
        <v>3040</v>
      </c>
      <c r="M46" s="10"/>
      <c r="N46" s="10">
        <f t="shared" si="2"/>
        <v>3040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</row>
    <row r="47" s="3" customFormat="1" ht="16.5" spans="1:15">
      <c r="A47" s="12" t="s">
        <v>14</v>
      </c>
      <c r="B47" s="13"/>
      <c r="C47" s="13"/>
      <c r="D47" s="13"/>
      <c r="E47" s="13"/>
      <c r="F47" s="14"/>
      <c r="G47" s="15" t="s">
        <v>83</v>
      </c>
      <c r="H47" s="15" t="s">
        <v>83</v>
      </c>
      <c r="I47" s="22">
        <f>SUM(I6:I46)</f>
        <v>176320</v>
      </c>
      <c r="J47" s="22">
        <f t="shared" ref="J47:N47" si="3">SUM(J6:J46)</f>
        <v>11431.34</v>
      </c>
      <c r="K47" s="22">
        <f t="shared" si="3"/>
        <v>187751.34</v>
      </c>
      <c r="L47" s="22">
        <f t="shared" si="3"/>
        <v>117546.666666667</v>
      </c>
      <c r="M47" s="22">
        <f t="shared" si="3"/>
        <v>7620.89</v>
      </c>
      <c r="N47" s="22">
        <f t="shared" si="3"/>
        <v>125167.556666667</v>
      </c>
      <c r="O47" s="18"/>
    </row>
  </sheetData>
  <mergeCells count="14">
    <mergeCell ref="A3:D3"/>
    <mergeCell ref="M3:N3"/>
    <mergeCell ref="I4:K4"/>
    <mergeCell ref="L4:N4"/>
    <mergeCell ref="A47:F47"/>
    <mergeCell ref="A4:A5"/>
    <mergeCell ref="B4:B5"/>
    <mergeCell ref="C4:C5"/>
    <mergeCell ref="D4:D5"/>
    <mergeCell ref="E4:E5"/>
    <mergeCell ref="F4:F5"/>
    <mergeCell ref="G4:G5"/>
    <mergeCell ref="H4:H5"/>
    <mergeCell ref="A1:N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儚穻飛幻べ</cp:lastModifiedBy>
  <dcterms:created xsi:type="dcterms:W3CDTF">2006-09-13T11:21:00Z</dcterms:created>
  <dcterms:modified xsi:type="dcterms:W3CDTF">2023-04-14T08:22:09Z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2586379A6A9B49A6B5AEC910C60B2C00</vt:lpwstr>
  </property>
  <property fmtid="{D5CDD505-2E9C-101B-9397-08002B2CF9AE}" pid="3" name="KSOProductBuildVer">
    <vt:lpwstr>2052-11.1.0.13703</vt:lpwstr>
  </property>
</Properties>
</file>