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EdgeDownload\"/>
    </mc:Choice>
  </mc:AlternateContent>
  <xr:revisionPtr revIDLastSave="0" documentId="13_ncr:1_{B4CCAF04-83A8-4C4C-A0FB-E425479A07FA}"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0" i="1" l="1"/>
  <c r="AF90" i="1"/>
  <c r="AE90" i="1"/>
  <c r="AD90" i="1"/>
  <c r="AC90" i="1"/>
  <c r="AB90" i="1"/>
  <c r="AA90" i="1"/>
  <c r="Z90" i="1"/>
  <c r="Y90" i="1"/>
  <c r="X90" i="1"/>
  <c r="V90" i="1"/>
  <c r="U90" i="1"/>
  <c r="T90" i="1"/>
  <c r="S90" i="1"/>
  <c r="R90" i="1"/>
  <c r="Q90" i="1"/>
  <c r="P90" i="1"/>
  <c r="M90" i="1"/>
  <c r="L90" i="1"/>
  <c r="K90" i="1"/>
  <c r="D90" i="1"/>
  <c r="X89" i="1"/>
  <c r="O89" i="1"/>
  <c r="N89" i="1"/>
  <c r="X88" i="1"/>
  <c r="O88" i="1"/>
  <c r="N88" i="1"/>
  <c r="W87" i="1"/>
  <c r="O87" i="1"/>
  <c r="N87" i="1"/>
  <c r="X86" i="1"/>
  <c r="O86" i="1"/>
  <c r="N86" i="1" s="1"/>
  <c r="X85" i="1"/>
  <c r="O85" i="1"/>
  <c r="N85" i="1"/>
  <c r="X84" i="1"/>
  <c r="O84" i="1"/>
  <c r="N84" i="1"/>
  <c r="O83" i="1"/>
  <c r="N83" i="1"/>
  <c r="O82" i="1"/>
  <c r="N82" i="1" s="1"/>
  <c r="X81" i="1"/>
  <c r="O81" i="1"/>
  <c r="N81" i="1"/>
  <c r="O80" i="1"/>
  <c r="N80" i="1"/>
  <c r="X79" i="1"/>
  <c r="O79" i="1"/>
  <c r="N79" i="1"/>
  <c r="X78" i="1"/>
  <c r="O78" i="1"/>
  <c r="N78" i="1"/>
  <c r="X77" i="1"/>
  <c r="O77" i="1"/>
  <c r="N77" i="1" s="1"/>
  <c r="X76" i="1"/>
  <c r="O76" i="1"/>
  <c r="N76" i="1"/>
  <c r="X75" i="1"/>
  <c r="O75" i="1"/>
  <c r="N75" i="1"/>
  <c r="O74" i="1"/>
  <c r="N74" i="1"/>
  <c r="X73" i="1"/>
  <c r="N73" i="1" s="1"/>
  <c r="O73" i="1"/>
  <c r="O72" i="1"/>
  <c r="N72" i="1"/>
  <c r="X71" i="1"/>
  <c r="O71" i="1"/>
  <c r="N71" i="1"/>
  <c r="X70" i="1"/>
  <c r="O70" i="1"/>
  <c r="N70" i="1"/>
  <c r="W69" i="1"/>
  <c r="O69" i="1"/>
  <c r="N69" i="1" s="1"/>
  <c r="X68" i="1"/>
  <c r="O68" i="1"/>
  <c r="N68" i="1"/>
  <c r="X67" i="1"/>
  <c r="O67" i="1"/>
  <c r="N67" i="1"/>
  <c r="W66" i="1"/>
  <c r="W90" i="1" s="1"/>
  <c r="O66" i="1"/>
  <c r="N66" i="1"/>
  <c r="X65" i="1"/>
  <c r="O65" i="1"/>
  <c r="N65" i="1" s="1"/>
  <c r="X64" i="1"/>
  <c r="O64" i="1"/>
  <c r="N64" i="1"/>
  <c r="X63" i="1"/>
  <c r="O63" i="1"/>
  <c r="N63" i="1"/>
  <c r="X62" i="1"/>
  <c r="O62" i="1"/>
  <c r="N62" i="1"/>
  <c r="X60" i="1"/>
  <c r="O60" i="1"/>
  <c r="N60" i="1" s="1"/>
  <c r="O59" i="1"/>
  <c r="N59" i="1" s="1"/>
  <c r="O58" i="1"/>
  <c r="N58" i="1"/>
  <c r="O57" i="1"/>
  <c r="N57" i="1"/>
  <c r="O56" i="1"/>
  <c r="N56" i="1"/>
  <c r="X55" i="1"/>
  <c r="O55" i="1"/>
  <c r="N55" i="1"/>
  <c r="X54" i="1"/>
  <c r="O54" i="1"/>
  <c r="N54" i="1" s="1"/>
  <c r="X53" i="1"/>
  <c r="O53" i="1"/>
  <c r="N53" i="1"/>
  <c r="X52" i="1"/>
  <c r="O52" i="1"/>
  <c r="N52" i="1"/>
  <c r="X51" i="1"/>
  <c r="O51" i="1"/>
  <c r="N51" i="1"/>
  <c r="X50" i="1"/>
  <c r="O50" i="1"/>
  <c r="N50" i="1" s="1"/>
  <c r="O49" i="1"/>
  <c r="N49" i="1"/>
  <c r="X48" i="1"/>
  <c r="O48" i="1"/>
  <c r="N48" i="1"/>
  <c r="O47" i="1"/>
  <c r="N47" i="1"/>
  <c r="O46" i="1"/>
  <c r="N46" i="1"/>
  <c r="O45" i="1"/>
  <c r="N45" i="1"/>
  <c r="X44" i="1"/>
  <c r="O44" i="1"/>
  <c r="X43" i="1"/>
  <c r="O43" i="1"/>
  <c r="N43" i="1"/>
  <c r="X42" i="1"/>
  <c r="O42" i="1"/>
  <c r="N42" i="1"/>
  <c r="X41" i="1"/>
  <c r="O41" i="1"/>
  <c r="N41" i="1" s="1"/>
  <c r="X40" i="1"/>
  <c r="O40" i="1"/>
  <c r="N40" i="1"/>
  <c r="X39" i="1"/>
  <c r="O39" i="1"/>
  <c r="N39" i="1"/>
  <c r="X38" i="1"/>
  <c r="O38" i="1"/>
  <c r="N38" i="1"/>
  <c r="O37" i="1"/>
  <c r="N37" i="1"/>
  <c r="X36" i="1"/>
  <c r="O36" i="1"/>
  <c r="N36" i="1" s="1"/>
  <c r="O35" i="1"/>
  <c r="N35" i="1"/>
  <c r="O34" i="1"/>
  <c r="N34" i="1"/>
  <c r="X33" i="1"/>
  <c r="O33" i="1"/>
  <c r="N33" i="1"/>
  <c r="O32" i="1"/>
  <c r="N32" i="1"/>
  <c r="O31" i="1"/>
  <c r="N31" i="1"/>
  <c r="O30" i="1"/>
  <c r="N30" i="1"/>
  <c r="O29" i="1"/>
  <c r="N29" i="1"/>
  <c r="O28" i="1"/>
  <c r="N28" i="1"/>
  <c r="O27" i="1"/>
  <c r="N27" i="1"/>
  <c r="X26" i="1"/>
  <c r="O26" i="1"/>
  <c r="N26" i="1" s="1"/>
  <c r="O25" i="1"/>
  <c r="N25" i="1" s="1"/>
  <c r="X24" i="1"/>
  <c r="O24" i="1"/>
  <c r="N24" i="1"/>
  <c r="X23" i="1"/>
  <c r="O23" i="1"/>
  <c r="N23" i="1"/>
  <c r="X22" i="1"/>
  <c r="O22" i="1"/>
  <c r="N22" i="1"/>
  <c r="X21" i="1"/>
  <c r="O21" i="1"/>
  <c r="N21" i="1" s="1"/>
  <c r="X20" i="1"/>
  <c r="O20" i="1"/>
  <c r="N20" i="1"/>
  <c r="X19" i="1"/>
  <c r="O19" i="1"/>
  <c r="N19" i="1"/>
  <c r="X18" i="1"/>
  <c r="O18" i="1"/>
  <c r="N18" i="1"/>
  <c r="X17" i="1"/>
  <c r="O17" i="1"/>
  <c r="N17" i="1" s="1"/>
  <c r="X16" i="1"/>
  <c r="O16" i="1"/>
  <c r="N16" i="1"/>
  <c r="X15" i="1"/>
  <c r="O15" i="1"/>
  <c r="N15" i="1"/>
  <c r="X14" i="1"/>
  <c r="O14" i="1"/>
  <c r="N14" i="1"/>
  <c r="X13" i="1"/>
  <c r="O13" i="1"/>
  <c r="N13" i="1" s="1"/>
  <c r="X12" i="1"/>
  <c r="O12" i="1"/>
  <c r="N12" i="1"/>
  <c r="X11" i="1"/>
  <c r="O11" i="1"/>
  <c r="N11" i="1"/>
  <c r="X10" i="1"/>
  <c r="O10" i="1"/>
  <c r="O90" i="1" s="1"/>
  <c r="N10" i="1"/>
  <c r="O9" i="1"/>
  <c r="N9" i="1"/>
  <c r="X8" i="1"/>
  <c r="O8" i="1"/>
  <c r="N8" i="1"/>
  <c r="I8" i="1"/>
  <c r="I90" i="1" s="1"/>
  <c r="N90" i="1" l="1"/>
</calcChain>
</file>

<file path=xl/sharedStrings.xml><?xml version="1.0" encoding="utf-8"?>
<sst xmlns="http://schemas.openxmlformats.org/spreadsheetml/2006/main" count="493" uniqueCount="377">
  <si>
    <t>附件</t>
  </si>
  <si>
    <t>2020年湛江市麻章区扶贫开发项目库入库项目统计表</t>
  </si>
  <si>
    <t>填报单位：麻章区扶贫办</t>
  </si>
  <si>
    <t>单位：个、人、万元</t>
  </si>
  <si>
    <t>序号</t>
  </si>
  <si>
    <t>县镇村</t>
  </si>
  <si>
    <t>帮扶单位</t>
  </si>
  <si>
    <t>项目合计数</t>
  </si>
  <si>
    <t>其中：集体项目</t>
  </si>
  <si>
    <t>项目类别</t>
  </si>
  <si>
    <t>项目名称</t>
  </si>
  <si>
    <t>项目主要内容</t>
  </si>
  <si>
    <t>户数</t>
  </si>
  <si>
    <t>项目进展情况</t>
  </si>
  <si>
    <t>总投资</t>
  </si>
  <si>
    <t>预期收益</t>
  </si>
  <si>
    <t>备注</t>
  </si>
  <si>
    <t>总计</t>
  </si>
  <si>
    <t>630扶贫资金</t>
  </si>
  <si>
    <t>财政专项</t>
  </si>
  <si>
    <t>村自筹资金（含投工投劳折资）</t>
  </si>
  <si>
    <t>其他</t>
  </si>
  <si>
    <t>单位自筹</t>
  </si>
  <si>
    <t>收益</t>
  </si>
  <si>
    <t>受益人数</t>
  </si>
  <si>
    <t>入库时间</t>
  </si>
  <si>
    <t>未动工</t>
  </si>
  <si>
    <t>已动工</t>
  </si>
  <si>
    <t>已完成</t>
  </si>
  <si>
    <t>小计</t>
  </si>
  <si>
    <t>2016年</t>
  </si>
  <si>
    <t>2017年</t>
  </si>
  <si>
    <t>2018年</t>
  </si>
  <si>
    <t>2019年</t>
  </si>
  <si>
    <t>2016年中央资金</t>
  </si>
  <si>
    <t>[2017]34号</t>
  </si>
  <si>
    <t>[2018]11号</t>
  </si>
  <si>
    <t>[2018]43号</t>
  </si>
  <si>
    <t>[2019]24号</t>
  </si>
  <si>
    <t>[2019]75号</t>
  </si>
  <si>
    <t>[2019]58号</t>
  </si>
  <si>
    <t>[2016]149号</t>
  </si>
  <si>
    <t>[2017]67号</t>
  </si>
  <si>
    <t>630资金</t>
  </si>
  <si>
    <t>湖光镇赤忏村委会</t>
  </si>
  <si>
    <t>佛山市委党校</t>
  </si>
  <si>
    <t>1、房屋修缮；2、安装自来水和家庭用电</t>
  </si>
  <si>
    <t>1、湖光镇赤忏村委会房屋修缮项目；2、湖光镇赤忏村委会安装自来水和家庭用电项目。</t>
  </si>
  <si>
    <t>1、投入630资金64700元扶持林成财等19户房屋漏水修缮；8609元扶持陈少华等6户贫困户破损门窗修缮；2、投入630资金2300元扶持苏保春安装自来水和家庭用电及苏何成安装自来水。</t>
  </si>
  <si>
    <t>2020.2.1</t>
  </si>
  <si>
    <t>湖光镇东岭村委会</t>
  </si>
  <si>
    <t>湛江市麻章区农业农村和税务局</t>
  </si>
  <si>
    <t>1、微小型建设项目</t>
  </si>
  <si>
    <t>1、湖光镇东岭村委会修建贫困户门前排污水沟项目。</t>
  </si>
  <si>
    <t>投入2019年630资金80000元扶持湖光镇东岭村修建贫困户门前排污水沟，完善村内污水管网。</t>
  </si>
  <si>
    <t>2020.10.16</t>
  </si>
  <si>
    <t>1、资产收益扶持</t>
  </si>
  <si>
    <t>1、湖光镇东岭村委会资产收益扶持。</t>
  </si>
  <si>
    <t>1、8户37人投入湛江茗匠餐饮管理有限公司77495元，年收益率10%</t>
  </si>
  <si>
    <t>2020.3.9</t>
  </si>
  <si>
    <t>湖光镇高梅村委会</t>
  </si>
  <si>
    <t>湛江市湖光中学</t>
  </si>
  <si>
    <t>1、房屋修缮</t>
  </si>
  <si>
    <t>1、湖光镇高梅村委会房屋修缮项目。</t>
  </si>
  <si>
    <t>1、投入630资金23339元扶持湖光高梅村陈荣芳建造厨房、厕所各一间和屋顶翻新</t>
  </si>
  <si>
    <t>2020.3.12</t>
  </si>
  <si>
    <t>湖光镇金兴村委会</t>
  </si>
  <si>
    <t>区人社局</t>
  </si>
  <si>
    <t>1、湖光镇金兴村委会资产收益扶持项目。</t>
  </si>
  <si>
    <t>1、投入123992元扶持金兴村22户91人投入湛江茗匠餐饮管理有限公司。</t>
  </si>
  <si>
    <t>湖光镇旧县村委会</t>
  </si>
  <si>
    <t>麻章公安分局</t>
  </si>
  <si>
    <t>1、支持发展生产</t>
  </si>
  <si>
    <t>1、湖光镇旧县村委会种养殖项目。</t>
  </si>
  <si>
    <r>
      <rPr>
        <sz val="14"/>
        <color theme="1"/>
        <rFont val="宋体"/>
        <charset val="134"/>
      </rPr>
      <t>湖光镇旧县村投入单位自筹资金106450元扶持彭宏武等</t>
    </r>
    <r>
      <rPr>
        <sz val="14"/>
        <color theme="1"/>
        <rFont val="Calibri"/>
        <family val="2"/>
      </rPr>
      <t>7</t>
    </r>
    <r>
      <rPr>
        <sz val="14"/>
        <color theme="1"/>
        <rFont val="宋体"/>
        <charset val="134"/>
      </rPr>
      <t>户贫困户种养殖项目。</t>
    </r>
  </si>
  <si>
    <t>2020.9.11</t>
  </si>
  <si>
    <t>湖光镇良丰村委会</t>
  </si>
  <si>
    <t>湛江市麻章区纪委监察局</t>
  </si>
  <si>
    <t>1、房屋修缮；2、医疗救助</t>
  </si>
  <si>
    <t>1、湖光镇良丰村委会危房改造项目；2、湖光镇良丰村委会医疗救助项目。</t>
  </si>
  <si>
    <t>1、投入630资金100000元</t>
  </si>
  <si>
    <t>湖光镇临西村委会</t>
  </si>
  <si>
    <t>麻章区人民法院</t>
  </si>
  <si>
    <t>1、湖光镇临西村委会房屋修缮项目</t>
  </si>
  <si>
    <t>1、投入630资金20000元扶持临西村委会4户贫困户房屋修缮。（现变更项目为贫困户彭小琴住房建设0.9万元，剩余资金退回湖光镇统筹使用。）</t>
  </si>
  <si>
    <t>2019.10.25（2020.5.11）</t>
  </si>
  <si>
    <t>1、投入630资金12000元扶持临西村委会12户贫困户房屋修缮。（现变更项目为扶持贫困户孙妈鼻房屋补漏0.4万元、孙那蛮0.3万元、彭小琴0.5万元）</t>
  </si>
  <si>
    <t>2019.10.17（2020.5.11）</t>
  </si>
  <si>
    <t>1、投入630资金34000元扶持临西村委会孙那炎新建住房；630资金10200元扶持彭小琴房屋拆除重建</t>
  </si>
  <si>
    <t>2020.5.21</t>
  </si>
  <si>
    <t>1、湖光镇临西村委会房屋修缮项目；2、湖光镇临西村委会医疗救助项目。</t>
  </si>
  <si>
    <t>1、投入630资金62300元扶持临西村委会孙杰等4户更换门窗、建设家庭卫厕、厨房；2、投入23500元扶持临西村孙秋发等6户医疗救助。</t>
  </si>
  <si>
    <t>2020.7.28</t>
  </si>
  <si>
    <t>湖光镇鹿渚村委会</t>
  </si>
  <si>
    <t>湛江市麻章区民政局</t>
  </si>
  <si>
    <t>1、湖光镇鹿渚村委会投资湛江市一路购电子商务有限公司项目</t>
  </si>
  <si>
    <t>1、扶持3户11人有劳动能力贫困户集体投资湛江市一路购电子商务有限公司</t>
  </si>
  <si>
    <t>2020.1.14</t>
  </si>
  <si>
    <t>1、资金慰问</t>
  </si>
  <si>
    <t>1、湖光镇鹿渚村委会慰问贫困户</t>
  </si>
  <si>
    <t>1、投入630资金8948元扶持李胜彪等24户</t>
  </si>
  <si>
    <t>湖光镇杨雪村委会</t>
  </si>
  <si>
    <t>湛江市湖光中心小学</t>
  </si>
  <si>
    <t>1、湖光镇杨雪村委会资产收益扶持。</t>
  </si>
  <si>
    <t>1、4户17人投入湛江茗匠餐饮管理有限公司154960元，年收益率10%</t>
  </si>
  <si>
    <t>湖光镇云脚村委会</t>
  </si>
  <si>
    <t>湛江市麻章区旅游局</t>
  </si>
  <si>
    <t>房屋修缮</t>
  </si>
  <si>
    <t>1、太平镇云脚村委会房屋修缮项目。</t>
  </si>
  <si>
    <t>1、投入630资金6227元扶持彭景成和彭强2户贫困户房屋修缮项目。</t>
  </si>
  <si>
    <t>2020.1.19</t>
  </si>
  <si>
    <t>太平镇百龙村委会</t>
  </si>
  <si>
    <t>麻章区人民政府办公室</t>
  </si>
  <si>
    <t>1、太平镇百龙村委会房屋修缮项目。</t>
  </si>
  <si>
    <t>1、投入630资金8966元扶持周妃兄屋顶修缮项目。</t>
  </si>
  <si>
    <t>太平镇北山村委会</t>
  </si>
  <si>
    <t>麻章供电局</t>
  </si>
  <si>
    <t>1、房屋修缮；2、生活救助</t>
  </si>
  <si>
    <t>1、太平镇北山村委会房屋修缮项目；2、太平镇北山村委会生活救助项目。</t>
  </si>
  <si>
    <t>1、投入74000元扶持太平镇北山村彭寒四、彭妃庭房屋修缮项目；2、投入630资金26000元扶持太平镇北山村彭承端、彭德瑞、彭冠文生活救助项目。</t>
  </si>
  <si>
    <t>1、太平镇北山村委会投资湛江市麻章区粤恒工艺厂项目。</t>
  </si>
  <si>
    <t>1、投入232485元扶持1、太平镇北山村委会投资湛江市麻章区粤恒工艺厂项目，年收益23200元。</t>
  </si>
  <si>
    <t>太平镇边凭村委会</t>
  </si>
  <si>
    <t>湛江市粮食和物资储备局麻章分局</t>
  </si>
  <si>
    <t>1、太平镇边凭村委会投资湛江市麻章区祥瑞养殖专业合作社。</t>
  </si>
  <si>
    <t>投入630资金46497元扶持太平镇边凭村沈海琼投资湛江市麻章区祥瑞养殖专业合作社，年利率8%；</t>
  </si>
  <si>
    <t>2020.6.6</t>
  </si>
  <si>
    <t>太平镇卜品村委会</t>
  </si>
  <si>
    <t>麻章区税务局</t>
  </si>
  <si>
    <t>1、太平镇卜品村委会海岚村委会排污管道建设。</t>
  </si>
  <si>
    <r>
      <rPr>
        <sz val="14"/>
        <color theme="1"/>
        <rFont val="宋体"/>
        <charset val="134"/>
      </rPr>
      <t>投入630资金</t>
    </r>
    <r>
      <rPr>
        <sz val="14"/>
        <color theme="1"/>
        <rFont val="Calibri"/>
        <family val="2"/>
      </rPr>
      <t>5</t>
    </r>
    <r>
      <rPr>
        <sz val="14"/>
        <color theme="1"/>
        <rFont val="宋体"/>
        <charset val="134"/>
      </rPr>
      <t>万元扶持建设太平镇卜品村海岚村排污管道建设；</t>
    </r>
  </si>
  <si>
    <t>1、太平镇卜品村委会新建村道路涵洞</t>
  </si>
  <si>
    <r>
      <rPr>
        <sz val="14"/>
        <color theme="1"/>
        <rFont val="宋体"/>
        <charset val="134"/>
      </rPr>
      <t>投入630资金</t>
    </r>
    <r>
      <rPr>
        <sz val="14"/>
        <color theme="1"/>
        <rFont val="Calibri"/>
        <family val="2"/>
      </rPr>
      <t>5</t>
    </r>
    <r>
      <rPr>
        <sz val="14"/>
        <color theme="1"/>
        <rFont val="宋体"/>
        <charset val="134"/>
      </rPr>
      <t>万元扶持太平镇卜品海岚村新建村道路涵洞</t>
    </r>
    <r>
      <rPr>
        <sz val="14"/>
        <color theme="1"/>
        <rFont val="Calibri"/>
        <family val="2"/>
      </rPr>
      <t>1</t>
    </r>
    <r>
      <rPr>
        <sz val="14"/>
        <color theme="1"/>
        <rFont val="宋体"/>
        <charset val="134"/>
      </rPr>
      <t>座。</t>
    </r>
  </si>
  <si>
    <t>1、太平镇卜品村委会房屋修缮项目。</t>
  </si>
  <si>
    <r>
      <rPr>
        <sz val="14"/>
        <color theme="1"/>
        <rFont val="宋体"/>
        <charset val="134"/>
      </rPr>
      <t>投入630资金</t>
    </r>
    <r>
      <rPr>
        <sz val="14"/>
        <color theme="1"/>
        <rFont val="Calibri"/>
        <family val="2"/>
      </rPr>
      <t>58163</t>
    </r>
    <r>
      <rPr>
        <sz val="14"/>
        <color theme="1"/>
        <rFont val="宋体"/>
        <charset val="134"/>
      </rPr>
      <t>元扶持太平镇卜品村</t>
    </r>
    <r>
      <rPr>
        <sz val="14"/>
        <color theme="1"/>
        <rFont val="Calibri"/>
        <family val="2"/>
      </rPr>
      <t>7</t>
    </r>
    <r>
      <rPr>
        <sz val="14"/>
        <color theme="1"/>
        <rFont val="宋体"/>
        <charset val="134"/>
      </rPr>
      <t>户贫困户房屋修缮；</t>
    </r>
  </si>
  <si>
    <t>1、大病救助、生活困难补助。</t>
  </si>
  <si>
    <t>1、太平镇卜品村委会贫困户生活困难、大病救助项目。</t>
  </si>
  <si>
    <r>
      <rPr>
        <sz val="14"/>
        <color theme="1"/>
        <rFont val="宋体"/>
        <charset val="134"/>
      </rPr>
      <t>投入630资金</t>
    </r>
    <r>
      <rPr>
        <sz val="14"/>
        <color theme="1"/>
        <rFont val="Calibri"/>
        <family val="2"/>
      </rPr>
      <t>15000</t>
    </r>
    <r>
      <rPr>
        <sz val="14"/>
        <color theme="1"/>
        <rFont val="宋体"/>
        <charset val="134"/>
      </rPr>
      <t>元扶持太平镇卜品村委会</t>
    </r>
    <r>
      <rPr>
        <sz val="14"/>
        <color theme="1"/>
        <rFont val="Calibri"/>
        <family val="2"/>
      </rPr>
      <t>10</t>
    </r>
    <r>
      <rPr>
        <sz val="14"/>
        <color theme="1"/>
        <rFont val="宋体"/>
        <charset val="134"/>
      </rPr>
      <t>户贫困户生活困难、大病救助项目</t>
    </r>
  </si>
  <si>
    <t>太平镇陈渔村</t>
  </si>
  <si>
    <t>山市文化广电旅游体育局、湛江市文化广电旅游体育局、太平镇财政所、中共湛江市麻章区委员会、中共湛江市麻章区委宣传部</t>
  </si>
  <si>
    <t>1、太平镇陈渔村小巷排污及硬底化改造工程。</t>
  </si>
  <si>
    <t>1、投入335000元扶持太平镇陈渔村建设村小巷排污及硬底化改造工程。</t>
  </si>
  <si>
    <t>2020.5.12</t>
  </si>
  <si>
    <t>太平镇调浪村委会</t>
  </si>
  <si>
    <t>麻章区科工贸</t>
  </si>
  <si>
    <t>1、危房改造；2、新建住房；3、房屋修缮；4、搭建厨房</t>
  </si>
  <si>
    <t>1、太平镇调浪村谢庆大和谢妃候危房改造；2、谢开豪新建住房；3、欧妃朝、谢秋有、欧妃有、谢泽明房屋修缮；4、谢庆香修建厨房</t>
  </si>
  <si>
    <t>1、投入630资金4.5万元扶持太平镇调浪村谢庆大和谢妃候危房改造；2、630资金2万元扶持谢开豪新建住房；3、630资金2万元扶持欧妃朝、谢秋有、欧妃有、谢泽明房屋修缮；4、630资金0.5万元扶持谢庆香修建厨房。</t>
  </si>
  <si>
    <t>2020.12.15</t>
  </si>
  <si>
    <t>麻章区太平镇调浪村打造农田灌溉井</t>
  </si>
  <si>
    <t>太平镇调浪村打造农田灌溉井，深度120米左右</t>
  </si>
  <si>
    <t>2020.11.6</t>
  </si>
  <si>
    <t>太平镇东岸村委会</t>
  </si>
  <si>
    <t>麻章区教育局</t>
  </si>
  <si>
    <t>1、太平镇东岸村建设东岸村池塘（风水塘）护栏工程。</t>
  </si>
  <si>
    <t>投入630资金15万元扶持建设东岸村池塘（风水塘）护栏工程，厚0.8mm,高1.15m,长538.02m不锈钢护栏</t>
  </si>
  <si>
    <t>2020.2.2</t>
  </si>
  <si>
    <t>1、购买药物；2、大病救助；3、房屋修缮</t>
  </si>
  <si>
    <t>1、太平镇东岸村委会购买药物；2、太平镇东岸村大病救助项目；3、太平镇东岸村房屋修缮项目。</t>
  </si>
  <si>
    <t>1、投入5000元扶持太平镇东岸村委会卢松子购买药物；2、投入3000元扶持太平镇东岸村卢会保大病救助项目；3、投入10000元扶持太平镇东岸村韦海梅等3户房屋修缮项目。</t>
  </si>
  <si>
    <t>1、太平镇东岸村委会投资湛江市麻章区东岸养殖专业合作社。</t>
  </si>
  <si>
    <t>1、投入2019新增劳动力户630资金68376元、2016年中央资金10000元扶持太平镇东岸村有劳力户投资湛江市麻章区东岸养殖专业合作社，年收益率12%。</t>
  </si>
  <si>
    <t>2020.6.5</t>
  </si>
  <si>
    <t>太平镇韩家山村委会</t>
  </si>
  <si>
    <t>麻章区森工产业园区管委会</t>
  </si>
  <si>
    <t>1、太平镇韩家山投资湛江市恒业混凝土有限公司。</t>
  </si>
  <si>
    <t>1、投入630资金108493元扶持太平镇韩家山贫困户韩文忠和符羊子投资湛江市恒业混凝土有限公司，年利率17.5%。</t>
  </si>
  <si>
    <t>太平镇里光村</t>
  </si>
  <si>
    <t>湛江市妇联、湛江市湖光岩风景管理局、湛江晨鸣浆纸有限公司、麻章区财政局</t>
  </si>
  <si>
    <t>1、太平镇里光村新增有劳力户投资湛江市恒业混泥土有限公司</t>
  </si>
  <si>
    <t>2020.4.14</t>
  </si>
  <si>
    <t>1、太平镇里光村委会建设村通自来水工程。</t>
  </si>
  <si>
    <t>投入2018年630资金20万扶持太平镇里光村建设村通自来水工程</t>
  </si>
  <si>
    <t>1.房屋修缮</t>
  </si>
  <si>
    <t>1.太平镇里光村委会房屋修缮项目</t>
  </si>
  <si>
    <t>1、投入630资金29100元扶持太平镇里光村洪学敬、陈恵明修缮房屋漏水</t>
  </si>
  <si>
    <t>2020.6.11</t>
  </si>
  <si>
    <t>1.太平镇里光村巷道硬底化及排污建设工程项目。</t>
  </si>
  <si>
    <r>
      <rPr>
        <sz val="14"/>
        <rFont val="宋体"/>
        <charset val="134"/>
      </rPr>
      <t>1、投入630资金</t>
    </r>
    <r>
      <rPr>
        <sz val="14"/>
        <color theme="1"/>
        <rFont val="Calibri"/>
        <family val="2"/>
      </rPr>
      <t>20</t>
    </r>
    <r>
      <rPr>
        <sz val="14"/>
        <color theme="1"/>
        <rFont val="宋体"/>
        <charset val="134"/>
      </rPr>
      <t>万元扶持太平镇里光村巷道硬底化及排污建设工程项目</t>
    </r>
  </si>
  <si>
    <t>2020.6.23</t>
  </si>
  <si>
    <t>1.太平镇里光村委会文里许村巷道硬底化项目。</t>
  </si>
  <si>
    <r>
      <rPr>
        <sz val="14"/>
        <rFont val="宋体"/>
        <charset val="134"/>
      </rPr>
      <t>1、投入630资金</t>
    </r>
    <r>
      <rPr>
        <sz val="14"/>
        <color theme="1"/>
        <rFont val="宋体"/>
        <charset val="134"/>
      </rPr>
      <t>9.98元扶持太平镇里光村委会文里许村巷道硬底化项目。</t>
    </r>
  </si>
  <si>
    <t>太平镇岭头村委会</t>
  </si>
  <si>
    <t>佛山传媒集团</t>
  </si>
  <si>
    <t>1、太平镇岭头村委会建设环村人行道及挡土墙建设工程。</t>
  </si>
  <si>
    <t>1、投入2018年630资金50万元扶持贫困户岭头村建设环村人行道及挡土墙建设工程（人行道全长约2100米、挡土墙全长约200米 ）</t>
  </si>
  <si>
    <t>全村</t>
  </si>
  <si>
    <t>2020.3.27</t>
  </si>
  <si>
    <t>1、公益性岗位</t>
  </si>
  <si>
    <t>1、太平镇岭头村委会设置公益性岗位项目。</t>
  </si>
  <si>
    <t>1、投入630资金46497元扶持太平镇岭头村聘请陈启发为卫生监督员。</t>
  </si>
  <si>
    <t>太平镇六坑村委会</t>
  </si>
  <si>
    <t>佛山市委宣传部</t>
  </si>
  <si>
    <t>1、太平镇六坑村存巷道硬底化升级改造工程。</t>
  </si>
  <si>
    <t>1、投入630资金100000元扶持太平镇六坑村建设村巷道硬底化升级改造工程。</t>
  </si>
  <si>
    <t>太平镇六礼村委会</t>
  </si>
  <si>
    <t>湛江市麻章区质监站</t>
  </si>
  <si>
    <t>1、购买家具</t>
  </si>
  <si>
    <t>1、太平镇六礼村帮扶贫困户购买生活家居</t>
  </si>
  <si>
    <t>1、投入630资金9400元扶持太平镇六礼村帮扶贫困户购买生活家居，改善家居环境；</t>
  </si>
  <si>
    <t>2020.12.7</t>
  </si>
  <si>
    <t>1、太平镇六礼村委会设置公益性岗位项目。</t>
  </si>
  <si>
    <t>1、投入630资金92994元支付太平镇六礼村贫困户陈妃松妻子村级保洁员工资</t>
  </si>
  <si>
    <t>1、太平镇六礼村房屋修缮项目。</t>
  </si>
  <si>
    <t>1、投入630资金10600元扶持太平镇六礼陈妃养、陈明慧和唐林美修缮房屋漏水</t>
  </si>
  <si>
    <t>太平镇吕宅村委会</t>
  </si>
  <si>
    <t>麻章区住房和城乡建设局</t>
  </si>
  <si>
    <t>1、太平镇吕宅村自来水站净水设备改造工程</t>
  </si>
  <si>
    <t>1、投入630资金8万元扶持太平镇吕宅村自来水站净水设备改造工程</t>
  </si>
  <si>
    <t>2020.12.07</t>
  </si>
  <si>
    <t>太平镇南夏村委会</t>
  </si>
  <si>
    <t>广东海洋大学校、
湛江市农业经济管理干部学校
麻章区统计局</t>
  </si>
  <si>
    <t>1、太平镇南夏村深水井打造项目。</t>
  </si>
  <si>
    <t>1、投入2018年630资金10万扶持太平南夏村打造深水井(变更项目为南夏村新村场道路面硬底化建设)</t>
  </si>
  <si>
    <t>2020.3.27
(2020.7.29)</t>
  </si>
  <si>
    <t>太平镇麒麟村委会</t>
  </si>
  <si>
    <t>湛江农商银行</t>
  </si>
  <si>
    <t>1、太平镇麒麟村陈作田等4户贫困户房屋修缮项目</t>
  </si>
  <si>
    <t>1、投入630资金16348元扶持太平镇麒麟村陈作田等4户贫困户房屋修缮</t>
  </si>
  <si>
    <t>太平镇山后村委会</t>
  </si>
  <si>
    <t>麻章区农业农村和水务局</t>
  </si>
  <si>
    <t>1、太平镇山后村投资湛江市金凯畜牧有限公司太平鸡场</t>
  </si>
  <si>
    <t>太平镇山后村投入北第三方结算审核核减下来的49426.52元投资湛江市金凯畜牧有限公司太平鸡场，年利率10%</t>
  </si>
  <si>
    <t>太平镇山尾村委会</t>
  </si>
  <si>
    <t>湛江市太平中学</t>
  </si>
  <si>
    <t>太平镇山尾村巷道硬底化及排污管网建设工程</t>
  </si>
  <si>
    <t>1、投入630资金20万元扶持太平镇山尾村巷道硬底化及排污管网建设工程</t>
  </si>
  <si>
    <t>太平镇太平居委会</t>
  </si>
  <si>
    <t>湛江市麻章区市场监督管理局</t>
  </si>
  <si>
    <t>1、修缮房屋</t>
  </si>
  <si>
    <t>1、太平镇太居居委会房屋修缮项目。</t>
  </si>
  <si>
    <t>1、投入630资金38356元扶持太平镇太居委会陈景忠等4户房屋修缮。</t>
  </si>
  <si>
    <t>1、太平镇太平居委会设置公益性岗位。</t>
  </si>
  <si>
    <t>1、投入630资金45554元聘请太平居委会吴建周和许定浩为村保洁员。</t>
  </si>
  <si>
    <t>太平镇塘东村委会</t>
  </si>
  <si>
    <t>麻章区住建局</t>
  </si>
  <si>
    <t>1、太平镇塘东村排水排污系统改造工程项目</t>
  </si>
  <si>
    <t>1、投入630资金11万元扶持太平镇塘东村排水排污系统改造工程</t>
  </si>
  <si>
    <t>太平镇通明村委会</t>
  </si>
  <si>
    <t>麻章区自然资源局</t>
  </si>
  <si>
    <t>1、房屋维修；2、购买床具</t>
  </si>
  <si>
    <t>1、太平镇通明村修缮门窗、购买床</t>
  </si>
  <si>
    <t>1、投入2019年630资金50000元扶持太平镇通明村贫困户梁高才等4户房屋修缮、唐妃松等3户修缮门窗、黄明军等5户五保户购买床。</t>
  </si>
  <si>
    <t>2020.12.29</t>
  </si>
  <si>
    <t>1、太平镇通明村投资湛江东海岛经济开发区家权水产品经营部。</t>
  </si>
  <si>
    <t>1、投入630资金177487元扶持太平镇通明村叶金凤等3户投资湛江东海岛经济开发区家权水产品经营部，年利率10%</t>
  </si>
  <si>
    <t>1、微小型建设项目；2、房屋修缮</t>
  </si>
  <si>
    <t>1、太平镇通明村农田修建灌溉井；2、太平镇通明村房屋修缮。</t>
  </si>
  <si>
    <r>
      <rPr>
        <sz val="14"/>
        <color theme="1"/>
        <rFont val="宋体"/>
        <charset val="134"/>
      </rPr>
      <t>1、投入</t>
    </r>
    <r>
      <rPr>
        <sz val="14"/>
        <color theme="1"/>
        <rFont val="Calibri"/>
        <family val="2"/>
      </rPr>
      <t>630</t>
    </r>
    <r>
      <rPr>
        <sz val="14"/>
        <color theme="1"/>
        <rFont val="宋体"/>
        <charset val="134"/>
      </rPr>
      <t>资金45000元扶持太平镇通明村农田修建灌溉井；2、投入630资金5000黄明军等</t>
    </r>
    <r>
      <rPr>
        <sz val="14"/>
        <color theme="1"/>
        <rFont val="Calibri"/>
        <family val="2"/>
      </rPr>
      <t>5</t>
    </r>
    <r>
      <rPr>
        <sz val="14"/>
        <color theme="1"/>
        <rFont val="宋体"/>
        <charset val="134"/>
      </rPr>
      <t>户五保户修缮更换门窗项目</t>
    </r>
  </si>
  <si>
    <t>2020.9.29</t>
  </si>
  <si>
    <t>太平镇王村委会</t>
  </si>
  <si>
    <t>麻章区发展和改革局</t>
  </si>
  <si>
    <t>1、麻章区太平镇王村房屋修缮项目。</t>
  </si>
  <si>
    <t>投入630资金15691元扶持太平镇王村贫困户彭少连建造一间厨房、修缮房屋30平方米和修整地台25平方米；</t>
  </si>
  <si>
    <t>太平镇乌塘村委会</t>
  </si>
  <si>
    <t>1、太平镇乌塘村委会乌塘村村通自来水工程。</t>
  </si>
  <si>
    <t>1、投入87986元扶持太平镇乌塘装置换新的净水及变频供水设备。</t>
  </si>
  <si>
    <t>2020.4.27</t>
  </si>
  <si>
    <t>1、太平镇乌塘村房屋修缮项目。</t>
  </si>
  <si>
    <t>1、投入101000元扶持卢德义等10户贫困户房屋修缮。</t>
  </si>
  <si>
    <t>太平镇仙村村委会</t>
  </si>
  <si>
    <t>麻章区政府办公室</t>
  </si>
  <si>
    <t>1、太平镇仙村房屋补漏项目建造厨房项目</t>
  </si>
  <si>
    <t>1、投入630资金26650元扶持太平镇仙村徐炎桂等7户贫困户生活救助项目、徐茂超和徐奕团房屋补漏项目、徐未超建造厨房项目</t>
  </si>
  <si>
    <t>太平镇洋村西村委会</t>
  </si>
  <si>
    <t>湛江市麻章区退役军人事务局</t>
  </si>
  <si>
    <t>1、危房重建</t>
  </si>
  <si>
    <t>1、太平镇洋村西村委会危房重建项目。</t>
  </si>
  <si>
    <t>1、投入630资金20361元扶持太平镇洋村西许妃二危房重建</t>
  </si>
  <si>
    <t>太平镇造甲村委会</t>
  </si>
  <si>
    <t>麻章区卫生健康局</t>
  </si>
  <si>
    <t>太平镇造甲村投资湛江华远水产饲料有限公司</t>
  </si>
  <si>
    <t>太平镇造甲村18户有劳力户投资湛江华远水产饲料有限公司，年收益率10%,3年</t>
  </si>
  <si>
    <t>逾期未收回续投</t>
  </si>
  <si>
    <t>麻章镇白水坡村委会</t>
  </si>
  <si>
    <t>麻章区残疾人联合会</t>
  </si>
  <si>
    <t>1、麻章镇白水坡村委会村道路、排污管道修造项目。</t>
  </si>
  <si>
    <t>1、投入630资金103993元扶持麻章镇白水坡村道路、排污管道修造项目。</t>
  </si>
  <si>
    <t>2020.2.17</t>
  </si>
  <si>
    <t>麻章镇城家内村委会</t>
  </si>
  <si>
    <t>麻章区城市管理和综合执法局</t>
  </si>
  <si>
    <t>1、麻章镇城家内返给修缮项目。</t>
  </si>
  <si>
    <t>1、投入2016、2017年630资金扶持麻章镇城家内贫困户符光仁房屋漏水修缮10612元，符伟文窗户破损修补1824元；共计12436元</t>
  </si>
  <si>
    <t>麻章镇城家外村委会</t>
  </si>
  <si>
    <t>区委办</t>
  </si>
  <si>
    <t>1、麻章镇城家外村委会投资麻章区智能幼儿学校投资收益项目。</t>
  </si>
  <si>
    <r>
      <rPr>
        <sz val="14"/>
        <rFont val="宋体"/>
        <charset val="134"/>
      </rPr>
      <t>1、投入资金153035元扶持麻章镇城家外杨丽萍等</t>
    </r>
    <r>
      <rPr>
        <sz val="14"/>
        <rFont val="Calibri"/>
        <family val="2"/>
      </rPr>
      <t>4</t>
    </r>
    <r>
      <rPr>
        <sz val="14"/>
        <rFont val="宋体"/>
        <charset val="134"/>
      </rPr>
      <t>户贫困户投资麻章区智能幼儿学校投资收益项目，年利率</t>
    </r>
    <r>
      <rPr>
        <sz val="14"/>
        <rFont val="Calibri"/>
        <family val="2"/>
      </rPr>
      <t>15%</t>
    </r>
    <r>
      <rPr>
        <sz val="14"/>
        <rFont val="宋体"/>
        <charset val="134"/>
      </rPr>
      <t>。</t>
    </r>
  </si>
  <si>
    <t>麻章镇赤岭村委会</t>
  </si>
  <si>
    <t>区政数局</t>
  </si>
  <si>
    <t>1、麻章镇赤岭村委会排水排污工程项目。</t>
  </si>
  <si>
    <t>1、投入630资金50000元扶持麻章镇赤岭大路前村主干道排水排污工程，管槽开挖210米。</t>
  </si>
  <si>
    <t>麻章镇调塾村委会</t>
  </si>
  <si>
    <t>麻章区人大办</t>
  </si>
  <si>
    <t>1、新建住房；2、学杂费补助</t>
  </si>
  <si>
    <t>1、麻章镇调塾村委会新建住房项目；2、麻章镇调塾村委会贫困生学杂补助项目。</t>
  </si>
  <si>
    <t>1、投入45000元扶持贫困户梁荣桂建设住房80平方、梁伟业建设住房60平方；2、投入5000元扶持7户10名贫困学生学杂费</t>
  </si>
  <si>
    <t>2020.2.27</t>
  </si>
  <si>
    <t>麻章镇笃豪村委会</t>
  </si>
  <si>
    <t>湛江市麻章区招商局</t>
  </si>
  <si>
    <t>1、麻章镇笃豪村房屋修缮项目。</t>
  </si>
  <si>
    <t>1、投入630资金9963元扶持麻章镇笃豪村陈华仁等7户贫困户绣上水泥窗、铁门和窗头项目。</t>
  </si>
  <si>
    <t>麻章镇冯村村委会</t>
  </si>
  <si>
    <t>1、麻章镇冯村房屋修缮项目。</t>
  </si>
  <si>
    <t>投入630资金4483元扶持麻章冯村冯秋让修建厕所、厨房</t>
  </si>
  <si>
    <t>1、麻章镇冯村投资湛江嘉力手套制品有限公司</t>
  </si>
  <si>
    <t>扶持贫困户冯公泉投资湛江嘉力手套制品有限公司，月分红利息8%</t>
  </si>
  <si>
    <t>麻章镇甘林村委会</t>
  </si>
  <si>
    <t>湛江市麻章区园林绿化管理处</t>
  </si>
  <si>
    <t>1、房屋修缮；2、购置家具</t>
  </si>
  <si>
    <t>1、麻章镇甘林村修缮房屋和购置新衣柜项目。</t>
  </si>
  <si>
    <t>投入630资金3016元扶持麻章镇甘林村梁关明修缮房屋窗户和购置新衣柜、梁华新购置衣柜。</t>
  </si>
  <si>
    <t>2020.7.7</t>
  </si>
  <si>
    <t>1、麻章镇甘林村投资湛江嘉力手套制品有心公司。</t>
  </si>
  <si>
    <t>1、投入630资金77495元扶持麻章甘林贫困户梁德权投资湛江嘉力手套制品有限公司，年收益率9.6%</t>
  </si>
  <si>
    <t>麻章镇古河村委会</t>
  </si>
  <si>
    <t>麻章区人民武装部</t>
  </si>
  <si>
    <t>1、麻章镇古河村投资湛江华谛商业投资发展有限公司</t>
  </si>
  <si>
    <t>1、麻章镇古河村林朝东卖牛退回第一批资金10500元用于投资湛江华谛商业投资发展有限公司，年利率10%</t>
  </si>
  <si>
    <t>1、麻章镇古河村房屋修缮项目。</t>
  </si>
  <si>
    <t>1、投入630资金6974元扶持梁日桂房屋修缮项目。</t>
  </si>
  <si>
    <t>麻章镇郭家村委会</t>
  </si>
  <si>
    <t>麻章区有线电视台</t>
  </si>
  <si>
    <t>1、麻章镇郭家村委会资产收益项目。</t>
  </si>
  <si>
    <t>投入630资金61996元扶持贫困户高星明投资湛江市安美门业有限公司，固定年利率10%，投资期2年</t>
  </si>
  <si>
    <t>2020.3.25</t>
  </si>
  <si>
    <t>麻章镇后河村委会</t>
  </si>
  <si>
    <t>麻章区医疗保障局</t>
  </si>
  <si>
    <t>1、医疗救助</t>
  </si>
  <si>
    <t>1、麻章镇后河村贫困户梁郑养医疗救助金</t>
  </si>
  <si>
    <t>1、投入630资金1993元扶持麻章镇后河贫困户梁郑养医疗救助金</t>
  </si>
  <si>
    <t>2020.12.24</t>
  </si>
  <si>
    <t>麻章镇厚礼南村委会</t>
  </si>
  <si>
    <t>湛江市麻章区第二中学</t>
  </si>
  <si>
    <t>1、麻章镇厚礼南村委会房屋修缮项目。</t>
  </si>
  <si>
    <t>1、投入630资金3513元扶持麻章厚礼南贫困户林国寿修缮铁棚</t>
  </si>
  <si>
    <t>1、投入2016年、2017年630资金5950元扶持麻章镇厚礼南村贫困户林梁保门窗修缮、林那乔和林日旺房屋修缮</t>
  </si>
  <si>
    <t>2020.4.3</t>
  </si>
  <si>
    <t>麻章镇花村村委会</t>
  </si>
  <si>
    <t>湛江市生态环境局麻章分局</t>
  </si>
  <si>
    <t>1、房屋修缮；2、改造水井</t>
  </si>
  <si>
    <t>1、麻章镇花村村委会新建厕所、围墙、修补窗户项目；2、麻章镇花村村委会改造水井项目。</t>
  </si>
  <si>
    <t>1、投入630资金5000元扶持麻章镇花村林尼新建厕所和修补窗户；20954元扶持林亚娣新建围墙、厕所和修补窗户；25000元扶持林竟莲新建围墙、厕所、修补窗户和改造水井。</t>
  </si>
  <si>
    <t>2020.7.8</t>
  </si>
  <si>
    <t>麻章镇龙井村</t>
  </si>
  <si>
    <t>区文化广电旅游体育局</t>
  </si>
  <si>
    <t>1、麻章镇龙井村购买和安装太阳能路灯。</t>
  </si>
  <si>
    <t>1、投入630资金20000元扶持龙井七星岭、东边岭村购买和安装太阳能路灯。</t>
  </si>
  <si>
    <t>麻章镇迈龙村委会</t>
  </si>
  <si>
    <t>麻章镇迈龙西边村安装村道路灯项目</t>
  </si>
  <si>
    <t>1、投入630资金4万元扶持麻章镇迈龙西边村安装村道路灯项目</t>
  </si>
  <si>
    <t>麻章镇聂村村委会</t>
  </si>
  <si>
    <t>1、麻章镇聂村修补房屋漏、窗户项目。</t>
  </si>
  <si>
    <t>1、投入630资金5677元扶持修缮贫困户黄秋宁房屋漏水、窗户2个。</t>
  </si>
  <si>
    <t>2020.9.22</t>
  </si>
  <si>
    <t>麻章镇沙沟尾村委会</t>
  </si>
  <si>
    <t>麻章区文联</t>
  </si>
  <si>
    <t>1、麻章区沙沟尾村委会房屋修缮项目。</t>
  </si>
  <si>
    <t>1、投入3736元扶持麻章镇沙沟尾贫困户文俊杰修缮厨房。</t>
  </si>
  <si>
    <t>2020.8.10</t>
  </si>
  <si>
    <t>麻章镇田寮村</t>
  </si>
  <si>
    <t>1、麻章镇田寮村机耕路改造项目。</t>
  </si>
  <si>
    <t>1、田寮村机耕路改造项目（长450米、宽5米、厚度20公分）</t>
  </si>
  <si>
    <t>麻章镇谢家村委会</t>
  </si>
  <si>
    <t>麻章区科学技术协会</t>
  </si>
  <si>
    <t>1、麻章镇谢家房屋修缮项目。</t>
  </si>
  <si>
    <t>1、投入630资金7472元分别扶持麻章谢家谢车文房屋修缮3736元和谢炳良房屋修缮3736元</t>
  </si>
  <si>
    <t>麻章镇鸭曹村委会</t>
  </si>
  <si>
    <t>麻章开发区管委会</t>
  </si>
  <si>
    <t>1、医疗救助；2、生活救助；房屋修缮</t>
  </si>
  <si>
    <t>1、麻章镇鸭曹村委会医疗救助项目；2、麻章镇鸭曹村生活救助项目；3、麻章镇鸭曹村房屋修缮项目。</t>
  </si>
  <si>
    <t>1、投入630资金2000元扶持卢华英医疗救助项目；2、投入630资金699元扶持杨木生活救护项目；3、投入630资金5000元扶持吴秀英房屋修缮和6000元扶持潘华太危房重建项目。</t>
  </si>
  <si>
    <t xml:space="preserve">   审核人：</t>
  </si>
  <si>
    <t>填表人：</t>
  </si>
  <si>
    <t>联系电话：2733142</t>
  </si>
  <si>
    <t>填报时间：2019.12.13</t>
  </si>
  <si>
    <t>注：1.“项目类别”填写支持发展生产、扶贫培训、促进就业、互助资金、扶贫贷款贴息、农业保险保费补助、资产收益扶持、微小型建设项目等。2.“项目名称”要求精确填写，如XX镇XX村乡村道路建设项目。3.请勿更改表格，并按表中规定的单位填写。</t>
  </si>
  <si>
    <r>
      <t>投入630资金</t>
    </r>
    <r>
      <rPr>
        <sz val="14"/>
        <rFont val="Calibri"/>
        <family val="2"/>
      </rPr>
      <t>63021</t>
    </r>
    <r>
      <rPr>
        <sz val="14"/>
        <rFont val="宋体"/>
        <charset val="134"/>
      </rPr>
      <t>元扶持太平镇里光村新增有劳力户投资湛江市恒业混凝土有限公司，年利率</t>
    </r>
    <r>
      <rPr>
        <sz val="14"/>
        <rFont val="Calibri"/>
        <family val="2"/>
      </rPr>
      <t>17.5%</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</si>
</sst>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00_ "/>
  </numFmts>
  <fonts count="20" x14ac:knownFonts="1">
    <font>
      <sz val="11"/>
      <color theme="1"/>
      <name val="宋体"/>
      <charset val="134"/>
      <scheme val="minor"/>
    </font>
    <font>
      <sz val="11"/>
      <name val="宋体"/>
      <charset val="134"/>
      <scheme val="minor"/>
    </font>
    <font>
      <sz val="11"/>
      <name val="宋体"/>
      <charset val="134"/>
    </font>
    <font>
      <sz val="11"/>
      <color rgb="FFFF0000"/>
      <name val="宋体"/>
      <charset val="134"/>
    </font>
    <font>
      <sz val="14"/>
      <name val="黑体"/>
      <charset val="134"/>
    </font>
    <font>
      <sz val="14"/>
      <name val="宋体"/>
      <charset val="134"/>
      <scheme val="minor"/>
    </font>
    <font>
      <b/>
      <sz val="28"/>
      <name val="宋体"/>
      <charset val="134"/>
    </font>
    <font>
      <sz val="14"/>
      <name val="宋体"/>
      <charset val="134"/>
    </font>
    <font>
      <b/>
      <sz val="14"/>
      <name val="宋体"/>
      <charset val="134"/>
    </font>
    <font>
      <sz val="14"/>
      <color theme="1"/>
      <name val="宋体"/>
      <charset val="134"/>
    </font>
    <font>
      <sz val="14"/>
      <color theme="1"/>
      <name val="宋体"/>
      <charset val="134"/>
      <scheme val="minor"/>
    </font>
    <font>
      <sz val="14"/>
      <color rgb="FFFF0000"/>
      <name val="宋体"/>
      <charset val="134"/>
    </font>
    <font>
      <b/>
      <sz val="14"/>
      <name val="宋体"/>
      <charset val="134"/>
      <scheme val="minor"/>
    </font>
    <font>
      <b/>
      <sz val="9"/>
      <name val="宋体"/>
      <charset val="134"/>
    </font>
    <font>
      <sz val="12"/>
      <name val="宋体"/>
      <charset val="134"/>
    </font>
    <font>
      <sz val="14"/>
      <color theme="1"/>
      <name val="Calibri"/>
      <family val="2"/>
    </font>
    <font>
      <sz val="14"/>
      <name val="Calibri"/>
      <family val="2"/>
    </font>
    <font>
      <sz val="9"/>
      <name val="宋体"/>
      <charset val="134"/>
      <scheme val="minor"/>
    </font>
    <font>
      <sz val="14"/>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4" fillId="0" borderId="0"/>
  </cellStyleXfs>
  <cellXfs count="6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4" fillId="0" borderId="0" xfId="0" applyFont="1">
      <alignment vertical="center"/>
    </xf>
    <xf numFmtId="0" fontId="5" fillId="0" borderId="0" xfId="0" applyFo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9" fillId="0" borderId="1" xfId="0" applyFont="1" applyBorder="1" applyAlignment="1">
      <alignment horizontal="justify" vertical="center"/>
    </xf>
    <xf numFmtId="0" fontId="7" fillId="0" borderId="3"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8" fillId="0" borderId="1" xfId="0" applyFont="1" applyBorder="1" applyAlignment="1">
      <alignment vertical="center" wrapText="1"/>
    </xf>
    <xf numFmtId="0" fontId="11" fillId="0" borderId="1" xfId="0" applyFont="1" applyBorder="1" applyAlignment="1">
      <alignment horizontal="center" vertical="center" wrapText="1"/>
    </xf>
    <xf numFmtId="0" fontId="8" fillId="0" borderId="5"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justify" vertical="center" wrapText="1"/>
    </xf>
    <xf numFmtId="0" fontId="13" fillId="0" borderId="0" xfId="0" applyFont="1" applyAlignment="1">
      <alignment horizontal="left" vertical="center"/>
    </xf>
    <xf numFmtId="0" fontId="13" fillId="0" borderId="0" xfId="0" applyFont="1">
      <alignment vertical="center"/>
    </xf>
    <xf numFmtId="0" fontId="5" fillId="0" borderId="1"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1"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1" xfId="0" applyFont="1" applyBorder="1" applyAlignment="1">
      <alignment horizontal="center" vertical="center"/>
    </xf>
    <xf numFmtId="0" fontId="18" fillId="0" borderId="1" xfId="0" applyFont="1" applyBorder="1" applyAlignment="1">
      <alignment horizontal="justify" vertical="center"/>
    </xf>
  </cellXfs>
  <cellStyles count="2">
    <cellStyle name="常规" xfId="0" builtinId="0"/>
    <cellStyle name="常规_工程预算" xfId="1"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2"/>
  <sheetViews>
    <sheetView tabSelected="1" zoomScale="70" zoomScaleNormal="70" workbookViewId="0">
      <pane ySplit="7" topLeftCell="A35" activePane="bottomLeft" state="frozen"/>
      <selection pane="bottomLeft" activeCell="H38" sqref="H38"/>
    </sheetView>
  </sheetViews>
  <sheetFormatPr defaultColWidth="9" defaultRowHeight="13.5" x14ac:dyDescent="0.15"/>
  <cols>
    <col min="2" max="2" width="13.25" customWidth="1"/>
    <col min="3" max="3" width="15.375" customWidth="1"/>
    <col min="7" max="7" width="17.5" customWidth="1"/>
    <col min="8" max="8" width="24.625" customWidth="1"/>
    <col min="14" max="14" width="13.125"/>
    <col min="15" max="15" width="11.75"/>
    <col min="16" max="16" width="10.375"/>
    <col min="18" max="19" width="10.375"/>
    <col min="20" max="20" width="11.75"/>
    <col min="22" max="22" width="11.875"/>
    <col min="23" max="24" width="11.75"/>
    <col min="25" max="25" width="10.375"/>
    <col min="26" max="26" width="11.75"/>
    <col min="30" max="31" width="9.125"/>
    <col min="32" max="32" width="15.875"/>
  </cols>
  <sheetData>
    <row r="1" spans="1:34 16383:16383" s="1" customFormat="1" ht="18.75" x14ac:dyDescent="0.15">
      <c r="A1" s="5" t="s">
        <v>0</v>
      </c>
      <c r="B1" s="6"/>
      <c r="C1" s="6"/>
      <c r="D1" s="6"/>
      <c r="E1" s="6"/>
      <c r="F1" s="6"/>
      <c r="G1" s="6"/>
      <c r="H1" s="6"/>
      <c r="I1" s="18"/>
      <c r="J1" s="6"/>
      <c r="K1" s="18"/>
      <c r="L1" s="18"/>
      <c r="M1" s="18"/>
      <c r="N1" s="6"/>
      <c r="O1" s="6"/>
      <c r="P1" s="6"/>
      <c r="Q1" s="6"/>
      <c r="R1" s="6"/>
      <c r="S1" s="6"/>
      <c r="T1" s="6"/>
      <c r="U1" s="6"/>
      <c r="V1" s="6"/>
      <c r="W1" s="6"/>
      <c r="X1" s="6"/>
      <c r="Y1" s="6"/>
      <c r="Z1" s="6"/>
      <c r="AA1" s="6"/>
      <c r="AB1" s="6"/>
      <c r="AC1" s="6"/>
      <c r="AD1" s="6"/>
      <c r="AE1" s="6"/>
      <c r="AF1" s="6"/>
      <c r="AG1" s="6"/>
      <c r="AH1" s="6"/>
      <c r="XFC1"/>
    </row>
    <row r="2" spans="1:34 16383:16383" s="1" customFormat="1" ht="54.95" customHeight="1" x14ac:dyDescent="0.15">
      <c r="A2" s="32"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6"/>
      <c r="XFC2"/>
    </row>
    <row r="3" spans="1:34 16383:16383" s="1" customFormat="1" ht="18.75" x14ac:dyDescent="0.15">
      <c r="A3" s="33" t="s">
        <v>2</v>
      </c>
      <c r="B3" s="33"/>
      <c r="C3" s="33"/>
      <c r="D3" s="33"/>
      <c r="E3" s="33"/>
      <c r="F3" s="33"/>
      <c r="G3" s="33"/>
      <c r="H3" s="33"/>
      <c r="I3" s="19"/>
      <c r="J3" s="20"/>
      <c r="K3" s="20"/>
      <c r="L3" s="20"/>
      <c r="M3" s="20"/>
      <c r="N3" s="20"/>
      <c r="O3" s="20"/>
      <c r="P3" s="20"/>
      <c r="Q3" s="20"/>
      <c r="R3" s="20"/>
      <c r="S3" s="20"/>
      <c r="T3" s="20"/>
      <c r="U3" s="20"/>
      <c r="V3" s="20"/>
      <c r="W3" s="20"/>
      <c r="X3" s="20"/>
      <c r="Y3" s="20"/>
      <c r="Z3" s="20"/>
      <c r="AA3" s="20"/>
      <c r="AB3" s="34" t="s">
        <v>3</v>
      </c>
      <c r="AC3" s="34"/>
      <c r="AD3" s="34"/>
      <c r="AE3" s="34"/>
      <c r="AF3" s="34"/>
      <c r="AG3" s="34"/>
      <c r="AH3" s="6"/>
      <c r="XFC3"/>
    </row>
    <row r="4" spans="1:34 16383:16383" s="1" customFormat="1" ht="18.75" x14ac:dyDescent="0.15">
      <c r="A4" s="35" t="s">
        <v>4</v>
      </c>
      <c r="B4" s="35" t="s">
        <v>5</v>
      </c>
      <c r="C4" s="35" t="s">
        <v>6</v>
      </c>
      <c r="D4" s="35" t="s">
        <v>7</v>
      </c>
      <c r="E4" s="53" t="s">
        <v>8</v>
      </c>
      <c r="F4" s="35" t="s">
        <v>9</v>
      </c>
      <c r="G4" s="35" t="s">
        <v>10</v>
      </c>
      <c r="H4" s="35" t="s">
        <v>11</v>
      </c>
      <c r="I4" s="56" t="s">
        <v>12</v>
      </c>
      <c r="J4" s="35" t="s">
        <v>13</v>
      </c>
      <c r="K4" s="35"/>
      <c r="L4" s="35"/>
      <c r="M4" s="35"/>
      <c r="N4" s="35" t="s">
        <v>14</v>
      </c>
      <c r="O4" s="35"/>
      <c r="P4" s="35"/>
      <c r="Q4" s="35"/>
      <c r="R4" s="35"/>
      <c r="S4" s="35"/>
      <c r="T4" s="35"/>
      <c r="U4" s="35"/>
      <c r="V4" s="35"/>
      <c r="W4" s="35"/>
      <c r="X4" s="35"/>
      <c r="Y4" s="35"/>
      <c r="Z4" s="35"/>
      <c r="AA4" s="35"/>
      <c r="AB4" s="35"/>
      <c r="AC4" s="35"/>
      <c r="AD4" s="35"/>
      <c r="AE4" s="7"/>
      <c r="AF4" s="35" t="s">
        <v>15</v>
      </c>
      <c r="AG4" s="35"/>
      <c r="AH4" s="59" t="s">
        <v>16</v>
      </c>
      <c r="XFC4"/>
    </row>
    <row r="5" spans="1:34 16383:16383" s="1" customFormat="1" ht="18.75" x14ac:dyDescent="0.15">
      <c r="A5" s="35"/>
      <c r="B5" s="35"/>
      <c r="C5" s="35"/>
      <c r="D5" s="35"/>
      <c r="E5" s="54"/>
      <c r="F5" s="35"/>
      <c r="G5" s="35"/>
      <c r="H5" s="35"/>
      <c r="I5" s="57"/>
      <c r="J5" s="35"/>
      <c r="K5" s="35"/>
      <c r="L5" s="35"/>
      <c r="M5" s="35"/>
      <c r="N5" s="35" t="s">
        <v>17</v>
      </c>
      <c r="O5" s="35" t="s">
        <v>18</v>
      </c>
      <c r="P5" s="35"/>
      <c r="Q5" s="35"/>
      <c r="R5" s="35"/>
      <c r="S5" s="35"/>
      <c r="T5" s="35"/>
      <c r="U5" s="35"/>
      <c r="V5" s="35"/>
      <c r="W5" s="35"/>
      <c r="X5" s="23"/>
      <c r="Y5" s="36" t="s">
        <v>19</v>
      </c>
      <c r="Z5" s="37"/>
      <c r="AA5" s="37"/>
      <c r="AB5" s="38"/>
      <c r="AC5" s="35" t="s">
        <v>20</v>
      </c>
      <c r="AD5" s="35" t="s">
        <v>21</v>
      </c>
      <c r="AE5" s="56" t="s">
        <v>22</v>
      </c>
      <c r="AF5" s="56" t="s">
        <v>23</v>
      </c>
      <c r="AG5" s="56" t="s">
        <v>24</v>
      </c>
      <c r="AH5" s="59"/>
      <c r="XFC5"/>
    </row>
    <row r="6" spans="1:34 16383:16383" s="1" customFormat="1" ht="56.25" x14ac:dyDescent="0.15">
      <c r="A6" s="35"/>
      <c r="B6" s="35"/>
      <c r="C6" s="35"/>
      <c r="D6" s="35"/>
      <c r="E6" s="54"/>
      <c r="F6" s="35"/>
      <c r="G6" s="35"/>
      <c r="H6" s="35"/>
      <c r="I6" s="57"/>
      <c r="J6" s="56" t="s">
        <v>25</v>
      </c>
      <c r="K6" s="56" t="s">
        <v>26</v>
      </c>
      <c r="L6" s="56" t="s">
        <v>27</v>
      </c>
      <c r="M6" s="56" t="s">
        <v>28</v>
      </c>
      <c r="N6" s="35"/>
      <c r="O6" s="35" t="s">
        <v>29</v>
      </c>
      <c r="P6" s="35" t="s">
        <v>30</v>
      </c>
      <c r="Q6" s="39"/>
      <c r="R6" s="36" t="s">
        <v>31</v>
      </c>
      <c r="S6" s="38"/>
      <c r="T6" s="37" t="s">
        <v>32</v>
      </c>
      <c r="U6" s="40"/>
      <c r="V6" s="35" t="s">
        <v>33</v>
      </c>
      <c r="W6" s="35"/>
      <c r="X6" s="56" t="s">
        <v>29</v>
      </c>
      <c r="Y6" s="36" t="s">
        <v>30</v>
      </c>
      <c r="Z6" s="38"/>
      <c r="AA6" s="21" t="s">
        <v>34</v>
      </c>
      <c r="AB6" s="21"/>
      <c r="AC6" s="35"/>
      <c r="AD6" s="35"/>
      <c r="AE6" s="57"/>
      <c r="AF6" s="57"/>
      <c r="AG6" s="57"/>
      <c r="AH6" s="59"/>
      <c r="XFC6"/>
    </row>
    <row r="7" spans="1:34 16383:16383" s="1" customFormat="1" ht="37.5" x14ac:dyDescent="0.15">
      <c r="A7" s="35"/>
      <c r="B7" s="35"/>
      <c r="C7" s="35"/>
      <c r="D7" s="35"/>
      <c r="E7" s="55"/>
      <c r="F7" s="35"/>
      <c r="G7" s="35"/>
      <c r="H7" s="35"/>
      <c r="I7" s="58"/>
      <c r="J7" s="58"/>
      <c r="K7" s="58"/>
      <c r="L7" s="58"/>
      <c r="M7" s="58"/>
      <c r="N7" s="35"/>
      <c r="O7" s="35"/>
      <c r="P7" s="21" t="s">
        <v>35</v>
      </c>
      <c r="Q7" s="21"/>
      <c r="R7" s="7" t="s">
        <v>36</v>
      </c>
      <c r="S7" s="21" t="s">
        <v>37</v>
      </c>
      <c r="T7" s="7" t="s">
        <v>38</v>
      </c>
      <c r="U7" s="7"/>
      <c r="V7" s="7" t="s">
        <v>39</v>
      </c>
      <c r="W7" s="7" t="s">
        <v>40</v>
      </c>
      <c r="X7" s="58"/>
      <c r="Y7" s="21" t="s">
        <v>41</v>
      </c>
      <c r="Z7" s="21" t="s">
        <v>42</v>
      </c>
      <c r="AA7" s="21"/>
      <c r="AB7" s="21"/>
      <c r="AC7" s="35"/>
      <c r="AD7" s="7" t="s">
        <v>43</v>
      </c>
      <c r="AE7" s="58"/>
      <c r="AF7" s="58"/>
      <c r="AG7" s="58"/>
      <c r="AH7" s="59"/>
      <c r="XFC7"/>
    </row>
    <row r="8" spans="1:34 16383:16383" s="2" customFormat="1" ht="209.1" customHeight="1" x14ac:dyDescent="0.15">
      <c r="A8" s="8">
        <v>1</v>
      </c>
      <c r="B8" s="8" t="s">
        <v>44</v>
      </c>
      <c r="C8" s="8" t="s">
        <v>45</v>
      </c>
      <c r="D8" s="8">
        <v>2</v>
      </c>
      <c r="E8" s="8"/>
      <c r="F8" s="8" t="s">
        <v>46</v>
      </c>
      <c r="G8" s="9" t="s">
        <v>47</v>
      </c>
      <c r="H8" s="9" t="s">
        <v>48</v>
      </c>
      <c r="I8" s="8">
        <f>19+6</f>
        <v>25</v>
      </c>
      <c r="J8" s="8" t="s">
        <v>49</v>
      </c>
      <c r="K8" s="8"/>
      <c r="L8" s="8"/>
      <c r="M8" s="8">
        <v>2</v>
      </c>
      <c r="N8" s="8">
        <f t="shared" ref="N8:N12" si="0">O8+X8+AC8+AD8</f>
        <v>7.5609000000000002</v>
      </c>
      <c r="O8" s="8">
        <f t="shared" ref="O8:O26" si="1">SUM(P8:W8)</f>
        <v>7.5609000000000002</v>
      </c>
      <c r="P8" s="8"/>
      <c r="Q8" s="13"/>
      <c r="R8" s="8"/>
      <c r="S8" s="8">
        <v>3.7608999999999999</v>
      </c>
      <c r="T8" s="8">
        <v>3.8</v>
      </c>
      <c r="U8" s="8"/>
      <c r="V8" s="8"/>
      <c r="W8" s="8"/>
      <c r="X8" s="8">
        <f t="shared" ref="X8:X24" si="2">SUM(Y8:AB8)</f>
        <v>0</v>
      </c>
      <c r="Y8" s="8"/>
      <c r="Z8" s="8"/>
      <c r="AA8" s="8"/>
      <c r="AB8" s="8"/>
      <c r="AC8" s="8"/>
      <c r="AD8" s="8"/>
      <c r="AE8" s="8"/>
      <c r="AF8" s="8"/>
      <c r="AG8" s="8"/>
      <c r="AH8" s="13"/>
      <c r="XFC8"/>
    </row>
    <row r="9" spans="1:34 16383:16383" s="2" customFormat="1" ht="93.75" x14ac:dyDescent="0.15">
      <c r="A9" s="46">
        <v>2</v>
      </c>
      <c r="B9" s="46" t="s">
        <v>50</v>
      </c>
      <c r="C9" s="46" t="s">
        <v>51</v>
      </c>
      <c r="D9" s="8">
        <v>1</v>
      </c>
      <c r="E9" s="8"/>
      <c r="F9" s="8" t="s">
        <v>52</v>
      </c>
      <c r="G9" s="9" t="s">
        <v>53</v>
      </c>
      <c r="H9" s="9" t="s">
        <v>54</v>
      </c>
      <c r="I9" s="8"/>
      <c r="J9" s="8" t="s">
        <v>55</v>
      </c>
      <c r="K9" s="8"/>
      <c r="L9" s="8"/>
      <c r="M9" s="8">
        <v>1</v>
      </c>
      <c r="N9" s="8">
        <f t="shared" si="0"/>
        <v>8</v>
      </c>
      <c r="O9" s="8">
        <f t="shared" si="1"/>
        <v>8</v>
      </c>
      <c r="P9" s="8"/>
      <c r="Q9" s="13"/>
      <c r="R9" s="8"/>
      <c r="S9" s="8"/>
      <c r="T9" s="8"/>
      <c r="U9" s="8"/>
      <c r="V9" s="8"/>
      <c r="W9" s="8">
        <v>8</v>
      </c>
      <c r="X9" s="8"/>
      <c r="Y9" s="8"/>
      <c r="Z9" s="8"/>
      <c r="AA9" s="8"/>
      <c r="AB9" s="8"/>
      <c r="AC9" s="8"/>
      <c r="AD9" s="8"/>
      <c r="AE9" s="8"/>
      <c r="AF9" s="8"/>
      <c r="AG9" s="8"/>
      <c r="AH9" s="13"/>
      <c r="XFC9"/>
    </row>
    <row r="10" spans="1:34 16383:16383" s="2" customFormat="1" ht="75" x14ac:dyDescent="0.15">
      <c r="A10" s="47"/>
      <c r="B10" s="47"/>
      <c r="C10" s="47"/>
      <c r="D10" s="8">
        <v>1</v>
      </c>
      <c r="E10" s="8"/>
      <c r="F10" s="8" t="s">
        <v>56</v>
      </c>
      <c r="G10" s="9" t="s">
        <v>57</v>
      </c>
      <c r="H10" s="9" t="s">
        <v>58</v>
      </c>
      <c r="I10" s="22">
        <v>8</v>
      </c>
      <c r="J10" s="8" t="s">
        <v>59</v>
      </c>
      <c r="K10" s="8"/>
      <c r="L10" s="8"/>
      <c r="M10" s="8"/>
      <c r="N10" s="8">
        <f t="shared" si="0"/>
        <v>7.7495000000000003</v>
      </c>
      <c r="O10" s="8">
        <f t="shared" si="1"/>
        <v>7.7495000000000003</v>
      </c>
      <c r="P10" s="8"/>
      <c r="Q10" s="13"/>
      <c r="R10" s="8"/>
      <c r="S10" s="8"/>
      <c r="T10" s="8"/>
      <c r="U10" s="8"/>
      <c r="V10" s="8">
        <v>7.7495000000000003</v>
      </c>
      <c r="W10" s="8"/>
      <c r="X10" s="8">
        <f t="shared" si="2"/>
        <v>0</v>
      </c>
      <c r="Y10" s="8"/>
      <c r="Z10" s="8"/>
      <c r="AA10" s="8"/>
      <c r="AB10" s="8"/>
      <c r="AC10" s="8"/>
      <c r="AD10" s="8"/>
      <c r="AE10" s="8"/>
      <c r="AF10" s="8"/>
      <c r="AG10" s="8"/>
      <c r="AH10" s="13"/>
      <c r="XFC10"/>
    </row>
    <row r="11" spans="1:34 16383:16383" s="2" customFormat="1" ht="75" x14ac:dyDescent="0.15">
      <c r="A11" s="8">
        <v>3</v>
      </c>
      <c r="B11" s="8" t="s">
        <v>60</v>
      </c>
      <c r="C11" s="8" t="s">
        <v>61</v>
      </c>
      <c r="D11" s="8">
        <v>1</v>
      </c>
      <c r="E11" s="8"/>
      <c r="F11" s="8" t="s">
        <v>62</v>
      </c>
      <c r="G11" s="9" t="s">
        <v>63</v>
      </c>
      <c r="H11" s="9" t="s">
        <v>64</v>
      </c>
      <c r="I11" s="8">
        <v>1</v>
      </c>
      <c r="J11" s="8" t="s">
        <v>65</v>
      </c>
      <c r="K11" s="8"/>
      <c r="L11" s="8"/>
      <c r="M11" s="8">
        <v>1</v>
      </c>
      <c r="N11" s="8">
        <f t="shared" si="0"/>
        <v>2.3338999999999999</v>
      </c>
      <c r="O11" s="8">
        <f t="shared" si="1"/>
        <v>2.3338999999999999</v>
      </c>
      <c r="P11" s="8">
        <v>1.1134999999999999</v>
      </c>
      <c r="Q11" s="13"/>
      <c r="R11" s="8"/>
      <c r="S11" s="8">
        <v>1.2203999999999999</v>
      </c>
      <c r="T11" s="8"/>
      <c r="U11" s="8"/>
      <c r="V11" s="8"/>
      <c r="W11" s="8"/>
      <c r="X11" s="8">
        <f t="shared" si="2"/>
        <v>0</v>
      </c>
      <c r="Y11" s="8"/>
      <c r="Z11" s="8"/>
      <c r="AA11" s="8"/>
      <c r="AB11" s="8"/>
      <c r="AC11" s="8"/>
      <c r="AD11" s="8"/>
      <c r="AE11" s="8"/>
      <c r="AF11" s="8"/>
      <c r="AG11" s="8"/>
      <c r="AH11" s="13"/>
      <c r="XFC11"/>
    </row>
    <row r="12" spans="1:34 16383:16383" s="2" customFormat="1" ht="75" x14ac:dyDescent="0.15">
      <c r="A12" s="8">
        <v>4</v>
      </c>
      <c r="B12" s="8" t="s">
        <v>66</v>
      </c>
      <c r="C12" s="8" t="s">
        <v>67</v>
      </c>
      <c r="D12" s="8">
        <v>1</v>
      </c>
      <c r="E12" s="8"/>
      <c r="F12" s="8" t="s">
        <v>56</v>
      </c>
      <c r="G12" s="9" t="s">
        <v>68</v>
      </c>
      <c r="H12" s="9" t="s">
        <v>69</v>
      </c>
      <c r="I12" s="8">
        <v>22</v>
      </c>
      <c r="J12" s="8" t="s">
        <v>49</v>
      </c>
      <c r="K12" s="8"/>
      <c r="L12" s="8"/>
      <c r="M12" s="8">
        <v>1</v>
      </c>
      <c r="N12" s="8">
        <f t="shared" si="0"/>
        <v>12.3992</v>
      </c>
      <c r="O12" s="8">
        <f t="shared" si="1"/>
        <v>12.3992</v>
      </c>
      <c r="P12" s="8"/>
      <c r="Q12" s="13"/>
      <c r="R12" s="8"/>
      <c r="S12" s="8"/>
      <c r="T12" s="13"/>
      <c r="U12" s="8"/>
      <c r="V12" s="8">
        <v>12.3992</v>
      </c>
      <c r="W12" s="8"/>
      <c r="X12" s="8">
        <f t="shared" si="2"/>
        <v>0</v>
      </c>
      <c r="Y12" s="8"/>
      <c r="Z12" s="8"/>
      <c r="AA12" s="8"/>
      <c r="AB12" s="8"/>
      <c r="AC12" s="8"/>
      <c r="AD12" s="8"/>
      <c r="AE12" s="8"/>
      <c r="AF12" s="8"/>
      <c r="AG12" s="8"/>
      <c r="AH12" s="13"/>
      <c r="XFC12"/>
    </row>
    <row r="13" spans="1:34 16383:16383" s="2" customFormat="1" ht="75.75" x14ac:dyDescent="0.15">
      <c r="A13" s="8">
        <v>5</v>
      </c>
      <c r="B13" s="8" t="s">
        <v>70</v>
      </c>
      <c r="C13" s="8" t="s">
        <v>71</v>
      </c>
      <c r="D13" s="8">
        <v>1</v>
      </c>
      <c r="E13" s="8"/>
      <c r="F13" s="8" t="s">
        <v>72</v>
      </c>
      <c r="G13" s="9" t="s">
        <v>73</v>
      </c>
      <c r="H13" s="11" t="s">
        <v>74</v>
      </c>
      <c r="I13" s="8">
        <v>7</v>
      </c>
      <c r="J13" s="8" t="s">
        <v>75</v>
      </c>
      <c r="K13" s="8"/>
      <c r="L13" s="8"/>
      <c r="M13" s="8">
        <v>1</v>
      </c>
      <c r="N13" s="8">
        <f>O13+X13+AC13+AD13+AE13</f>
        <v>10.645</v>
      </c>
      <c r="O13" s="8">
        <f t="shared" si="1"/>
        <v>0</v>
      </c>
      <c r="P13" s="8"/>
      <c r="Q13" s="13"/>
      <c r="R13" s="8"/>
      <c r="S13" s="8"/>
      <c r="T13" s="8"/>
      <c r="U13" s="8"/>
      <c r="V13" s="8"/>
      <c r="W13" s="8"/>
      <c r="X13" s="8">
        <f t="shared" si="2"/>
        <v>0</v>
      </c>
      <c r="Y13" s="8"/>
      <c r="Z13" s="8"/>
      <c r="AA13" s="8"/>
      <c r="AB13" s="8"/>
      <c r="AC13" s="8"/>
      <c r="AD13" s="8"/>
      <c r="AE13" s="8">
        <v>10.645</v>
      </c>
      <c r="AF13" s="8"/>
      <c r="AG13" s="8"/>
      <c r="AH13" s="13"/>
      <c r="XFC13"/>
    </row>
    <row r="14" spans="1:34 16383:16383" s="2" customFormat="1" ht="98.1" customHeight="1" x14ac:dyDescent="0.15">
      <c r="A14" s="8">
        <v>6</v>
      </c>
      <c r="B14" s="8" t="s">
        <v>76</v>
      </c>
      <c r="C14" s="8" t="s">
        <v>77</v>
      </c>
      <c r="D14" s="8">
        <v>2</v>
      </c>
      <c r="E14" s="8"/>
      <c r="F14" s="8" t="s">
        <v>78</v>
      </c>
      <c r="G14" s="9" t="s">
        <v>79</v>
      </c>
      <c r="H14" s="9" t="s">
        <v>80</v>
      </c>
      <c r="I14" s="8"/>
      <c r="J14" s="8" t="s">
        <v>49</v>
      </c>
      <c r="K14" s="8"/>
      <c r="L14" s="8"/>
      <c r="M14" s="8">
        <v>2</v>
      </c>
      <c r="N14" s="8">
        <f t="shared" ref="N14:N26" si="3">O14+X14+AC14+AD14</f>
        <v>10</v>
      </c>
      <c r="O14" s="8">
        <f t="shared" si="1"/>
        <v>10</v>
      </c>
      <c r="P14" s="8"/>
      <c r="Q14" s="13"/>
      <c r="R14" s="8"/>
      <c r="S14" s="8"/>
      <c r="T14" s="8"/>
      <c r="U14" s="8"/>
      <c r="V14" s="8"/>
      <c r="W14" s="8">
        <v>10</v>
      </c>
      <c r="X14" s="8">
        <f t="shared" si="2"/>
        <v>0</v>
      </c>
      <c r="Y14" s="8"/>
      <c r="Z14" s="8"/>
      <c r="AA14" s="8"/>
      <c r="AB14" s="8"/>
      <c r="AC14" s="8"/>
      <c r="AD14" s="8"/>
      <c r="AE14" s="8"/>
      <c r="AF14" s="8"/>
      <c r="AG14" s="8"/>
      <c r="AH14" s="13"/>
      <c r="XFC14"/>
    </row>
    <row r="15" spans="1:34 16383:16383" s="2" customFormat="1" ht="131.25" x14ac:dyDescent="0.15">
      <c r="A15" s="46">
        <v>7</v>
      </c>
      <c r="B15" s="46" t="s">
        <v>81</v>
      </c>
      <c r="C15" s="46" t="s">
        <v>82</v>
      </c>
      <c r="D15" s="8">
        <v>1</v>
      </c>
      <c r="E15" s="8"/>
      <c r="F15" s="8" t="s">
        <v>62</v>
      </c>
      <c r="G15" s="9" t="s">
        <v>83</v>
      </c>
      <c r="H15" s="9" t="s">
        <v>84</v>
      </c>
      <c r="I15" s="8">
        <v>1</v>
      </c>
      <c r="J15" s="8" t="s">
        <v>85</v>
      </c>
      <c r="K15" s="8"/>
      <c r="L15" s="8"/>
      <c r="M15" s="8">
        <v>1</v>
      </c>
      <c r="N15" s="8">
        <f t="shared" si="3"/>
        <v>0.9</v>
      </c>
      <c r="O15" s="8">
        <f t="shared" si="1"/>
        <v>0.9</v>
      </c>
      <c r="P15" s="8"/>
      <c r="Q15" s="13"/>
      <c r="R15" s="8"/>
      <c r="S15" s="8"/>
      <c r="T15" s="8">
        <v>0.9</v>
      </c>
      <c r="U15" s="8"/>
      <c r="V15" s="8"/>
      <c r="W15" s="8"/>
      <c r="X15" s="8">
        <f t="shared" si="2"/>
        <v>0</v>
      </c>
      <c r="Y15" s="8"/>
      <c r="Z15" s="8"/>
      <c r="AA15" s="8"/>
      <c r="AB15" s="8"/>
      <c r="AC15" s="8"/>
      <c r="AD15" s="8"/>
      <c r="AE15" s="8"/>
      <c r="AF15" s="8">
        <v>0</v>
      </c>
      <c r="AG15" s="8">
        <v>0</v>
      </c>
      <c r="AH15" s="13"/>
      <c r="XFC15"/>
    </row>
    <row r="16" spans="1:34 16383:16383" s="2" customFormat="1" ht="152.1" customHeight="1" x14ac:dyDescent="0.15">
      <c r="A16" s="48"/>
      <c r="B16" s="48"/>
      <c r="C16" s="48"/>
      <c r="D16" s="8">
        <v>1</v>
      </c>
      <c r="E16" s="8"/>
      <c r="F16" s="8" t="s">
        <v>62</v>
      </c>
      <c r="G16" s="9" t="s">
        <v>83</v>
      </c>
      <c r="H16" s="9" t="s">
        <v>86</v>
      </c>
      <c r="I16" s="8">
        <v>12</v>
      </c>
      <c r="J16" s="8" t="s">
        <v>87</v>
      </c>
      <c r="K16" s="8"/>
      <c r="L16" s="8"/>
      <c r="M16" s="8">
        <v>1</v>
      </c>
      <c r="N16" s="8">
        <f t="shared" si="3"/>
        <v>1.2</v>
      </c>
      <c r="O16" s="8">
        <f t="shared" si="1"/>
        <v>1.2</v>
      </c>
      <c r="P16" s="8"/>
      <c r="Q16" s="13"/>
      <c r="R16" s="8"/>
      <c r="S16" s="8">
        <v>1.2</v>
      </c>
      <c r="T16" s="8"/>
      <c r="U16" s="8"/>
      <c r="V16" s="8"/>
      <c r="W16" s="8"/>
      <c r="X16" s="8">
        <f t="shared" si="2"/>
        <v>0</v>
      </c>
      <c r="Y16" s="8"/>
      <c r="Z16" s="8"/>
      <c r="AA16" s="8"/>
      <c r="AB16" s="8"/>
      <c r="AC16" s="8"/>
      <c r="AD16" s="8"/>
      <c r="AE16" s="8"/>
      <c r="AF16" s="8">
        <v>0</v>
      </c>
      <c r="AG16" s="8">
        <v>0</v>
      </c>
      <c r="AH16" s="13"/>
      <c r="XFC16"/>
    </row>
    <row r="17" spans="1:34 16383:16383" s="2" customFormat="1" ht="93.75" x14ac:dyDescent="0.15">
      <c r="A17" s="48"/>
      <c r="B17" s="48"/>
      <c r="C17" s="48"/>
      <c r="D17" s="8">
        <v>1</v>
      </c>
      <c r="E17" s="8"/>
      <c r="F17" s="8" t="s">
        <v>62</v>
      </c>
      <c r="G17" s="9" t="s">
        <v>83</v>
      </c>
      <c r="H17" s="9" t="s">
        <v>88</v>
      </c>
      <c r="I17" s="8">
        <v>2</v>
      </c>
      <c r="J17" s="8" t="s">
        <v>89</v>
      </c>
      <c r="K17" s="8"/>
      <c r="L17" s="8"/>
      <c r="M17" s="8">
        <v>1</v>
      </c>
      <c r="N17" s="8">
        <f t="shared" si="3"/>
        <v>4.42</v>
      </c>
      <c r="O17" s="8">
        <f t="shared" si="1"/>
        <v>4.42</v>
      </c>
      <c r="P17" s="8"/>
      <c r="Q17" s="13"/>
      <c r="R17" s="8"/>
      <c r="S17" s="8"/>
      <c r="T17" s="8"/>
      <c r="U17" s="8"/>
      <c r="V17" s="8"/>
      <c r="W17" s="8">
        <v>4.42</v>
      </c>
      <c r="X17" s="8">
        <f t="shared" si="2"/>
        <v>0</v>
      </c>
      <c r="Y17" s="8"/>
      <c r="Z17" s="8"/>
      <c r="AA17" s="8"/>
      <c r="AB17" s="8"/>
      <c r="AC17" s="8"/>
      <c r="AD17" s="8"/>
      <c r="AE17" s="8"/>
      <c r="AF17" s="8">
        <v>0</v>
      </c>
      <c r="AG17" s="8">
        <v>0</v>
      </c>
      <c r="AH17" s="13"/>
      <c r="XFC17"/>
    </row>
    <row r="18" spans="1:34 16383:16383" s="2" customFormat="1" ht="131.25" x14ac:dyDescent="0.15">
      <c r="A18" s="47"/>
      <c r="B18" s="47"/>
      <c r="C18" s="47"/>
      <c r="D18" s="8">
        <v>1</v>
      </c>
      <c r="E18" s="8"/>
      <c r="F18" s="8" t="s">
        <v>78</v>
      </c>
      <c r="G18" s="9" t="s">
        <v>90</v>
      </c>
      <c r="H18" s="9" t="s">
        <v>91</v>
      </c>
      <c r="I18" s="8">
        <v>10</v>
      </c>
      <c r="J18" s="8" t="s">
        <v>92</v>
      </c>
      <c r="K18" s="8"/>
      <c r="L18" s="8"/>
      <c r="M18" s="8">
        <v>1</v>
      </c>
      <c r="N18" s="8">
        <f t="shared" si="3"/>
        <v>8.58</v>
      </c>
      <c r="O18" s="8">
        <f t="shared" si="1"/>
        <v>8.58</v>
      </c>
      <c r="P18" s="8"/>
      <c r="Q18" s="13"/>
      <c r="R18" s="8"/>
      <c r="S18" s="8"/>
      <c r="T18" s="8"/>
      <c r="U18" s="8"/>
      <c r="V18" s="8"/>
      <c r="W18" s="8">
        <v>8.58</v>
      </c>
      <c r="X18" s="8">
        <f t="shared" si="2"/>
        <v>0</v>
      </c>
      <c r="Y18" s="8"/>
      <c r="Z18" s="8"/>
      <c r="AA18" s="8"/>
      <c r="AB18" s="8"/>
      <c r="AC18" s="8"/>
      <c r="AD18" s="8"/>
      <c r="AE18" s="8"/>
      <c r="AF18" s="8">
        <v>0</v>
      </c>
      <c r="AG18" s="8">
        <v>0</v>
      </c>
      <c r="AH18" s="13"/>
      <c r="XFC18"/>
    </row>
    <row r="19" spans="1:34 16383:16383" s="2" customFormat="1" ht="75" x14ac:dyDescent="0.15">
      <c r="A19" s="49">
        <v>8</v>
      </c>
      <c r="B19" s="49" t="s">
        <v>93</v>
      </c>
      <c r="C19" s="49" t="s">
        <v>94</v>
      </c>
      <c r="D19" s="8">
        <v>1</v>
      </c>
      <c r="E19" s="8">
        <v>1</v>
      </c>
      <c r="F19" s="8" t="s">
        <v>56</v>
      </c>
      <c r="G19" s="9" t="s">
        <v>95</v>
      </c>
      <c r="H19" s="9" t="s">
        <v>96</v>
      </c>
      <c r="I19" s="8">
        <v>3</v>
      </c>
      <c r="J19" s="8" t="s">
        <v>97</v>
      </c>
      <c r="K19" s="8"/>
      <c r="L19" s="8"/>
      <c r="M19" s="8">
        <v>1</v>
      </c>
      <c r="N19" s="8">
        <f t="shared" si="3"/>
        <v>3.25</v>
      </c>
      <c r="O19" s="8">
        <f t="shared" si="1"/>
        <v>0</v>
      </c>
      <c r="P19" s="8"/>
      <c r="Q19" s="13"/>
      <c r="R19" s="8"/>
      <c r="S19" s="8"/>
      <c r="T19" s="8"/>
      <c r="U19" s="8"/>
      <c r="V19" s="8"/>
      <c r="W19" s="8"/>
      <c r="X19" s="8">
        <f t="shared" si="2"/>
        <v>0</v>
      </c>
      <c r="Y19" s="8"/>
      <c r="Z19" s="8"/>
      <c r="AA19" s="8"/>
      <c r="AB19" s="8"/>
      <c r="AC19" s="8"/>
      <c r="AD19" s="8">
        <v>3.25</v>
      </c>
      <c r="AE19" s="8"/>
      <c r="AF19" s="8"/>
      <c r="AG19" s="8">
        <v>11</v>
      </c>
      <c r="AH19" s="13"/>
      <c r="XFC19"/>
    </row>
    <row r="20" spans="1:34 16383:16383" s="2" customFormat="1" ht="56.25" x14ac:dyDescent="0.15">
      <c r="A20" s="49"/>
      <c r="B20" s="49"/>
      <c r="C20" s="49"/>
      <c r="D20" s="8">
        <v>1</v>
      </c>
      <c r="E20" s="8"/>
      <c r="F20" s="8" t="s">
        <v>98</v>
      </c>
      <c r="G20" s="9" t="s">
        <v>99</v>
      </c>
      <c r="H20" s="9" t="s">
        <v>100</v>
      </c>
      <c r="I20" s="8">
        <v>25</v>
      </c>
      <c r="J20" s="8" t="s">
        <v>89</v>
      </c>
      <c r="K20" s="8"/>
      <c r="L20" s="8"/>
      <c r="M20" s="8">
        <v>1</v>
      </c>
      <c r="N20" s="8">
        <f t="shared" si="3"/>
        <v>0.89480000000000004</v>
      </c>
      <c r="O20" s="8">
        <f t="shared" si="1"/>
        <v>0.89480000000000004</v>
      </c>
      <c r="P20" s="8"/>
      <c r="Q20" s="13"/>
      <c r="R20" s="8"/>
      <c r="S20" s="8">
        <v>0.89480000000000004</v>
      </c>
      <c r="T20" s="8"/>
      <c r="U20" s="8"/>
      <c r="V20" s="8"/>
      <c r="W20" s="8"/>
      <c r="X20" s="8">
        <f t="shared" si="2"/>
        <v>0</v>
      </c>
      <c r="Y20" s="8"/>
      <c r="Z20" s="8"/>
      <c r="AA20" s="8"/>
      <c r="AB20" s="8"/>
      <c r="AC20" s="8"/>
      <c r="AD20" s="8"/>
      <c r="AE20" s="8"/>
      <c r="AF20" s="8">
        <v>0</v>
      </c>
      <c r="AG20" s="8">
        <v>0</v>
      </c>
      <c r="AH20" s="13"/>
      <c r="XFC20"/>
    </row>
    <row r="21" spans="1:34 16383:16383" s="2" customFormat="1" ht="75" x14ac:dyDescent="0.15">
      <c r="A21" s="13">
        <v>9</v>
      </c>
      <c r="B21" s="13" t="s">
        <v>101</v>
      </c>
      <c r="C21" s="13" t="s">
        <v>102</v>
      </c>
      <c r="D21" s="8">
        <v>1</v>
      </c>
      <c r="E21" s="8"/>
      <c r="F21" s="8" t="s">
        <v>56</v>
      </c>
      <c r="G21" s="9" t="s">
        <v>103</v>
      </c>
      <c r="H21" s="9" t="s">
        <v>104</v>
      </c>
      <c r="I21" s="22">
        <v>4</v>
      </c>
      <c r="J21" s="8" t="s">
        <v>59</v>
      </c>
      <c r="K21" s="8"/>
      <c r="L21" s="8"/>
      <c r="M21" s="8">
        <v>1</v>
      </c>
      <c r="N21" s="8">
        <f t="shared" si="3"/>
        <v>15.496</v>
      </c>
      <c r="O21" s="8">
        <f t="shared" si="1"/>
        <v>15.496</v>
      </c>
      <c r="P21" s="8"/>
      <c r="Q21" s="13"/>
      <c r="R21" s="8"/>
      <c r="S21" s="8"/>
      <c r="T21" s="8"/>
      <c r="U21" s="8"/>
      <c r="V21" s="24">
        <v>15.496</v>
      </c>
      <c r="W21" s="8"/>
      <c r="X21" s="8">
        <f t="shared" si="2"/>
        <v>0</v>
      </c>
      <c r="Y21" s="8"/>
      <c r="Z21" s="8"/>
      <c r="AA21" s="8"/>
      <c r="AB21" s="8"/>
      <c r="AC21" s="8"/>
      <c r="AD21" s="8"/>
      <c r="AE21" s="8"/>
      <c r="AF21" s="8"/>
      <c r="AG21" s="8"/>
      <c r="AH21" s="13"/>
      <c r="XFC21"/>
    </row>
    <row r="22" spans="1:34 16383:16383" s="2" customFormat="1" ht="75" x14ac:dyDescent="0.15">
      <c r="A22" s="8">
        <v>10</v>
      </c>
      <c r="B22" s="8" t="s">
        <v>105</v>
      </c>
      <c r="C22" s="8" t="s">
        <v>106</v>
      </c>
      <c r="D22" s="8">
        <v>1</v>
      </c>
      <c r="E22" s="8"/>
      <c r="F22" s="8" t="s">
        <v>107</v>
      </c>
      <c r="G22" s="9" t="s">
        <v>108</v>
      </c>
      <c r="H22" s="9" t="s">
        <v>109</v>
      </c>
      <c r="I22" s="8">
        <v>2</v>
      </c>
      <c r="J22" s="8" t="s">
        <v>110</v>
      </c>
      <c r="K22" s="8"/>
      <c r="L22" s="8"/>
      <c r="M22" s="8">
        <v>1</v>
      </c>
      <c r="N22" s="8">
        <f t="shared" si="3"/>
        <v>0.62270000000000003</v>
      </c>
      <c r="O22" s="8">
        <f t="shared" si="1"/>
        <v>0.62270000000000003</v>
      </c>
      <c r="P22" s="8"/>
      <c r="Q22" s="13"/>
      <c r="R22" s="8"/>
      <c r="S22" s="8">
        <v>0.62270000000000003</v>
      </c>
      <c r="T22" s="8"/>
      <c r="U22" s="8"/>
      <c r="V22" s="8"/>
      <c r="W22" s="8"/>
      <c r="X22" s="8">
        <f t="shared" si="2"/>
        <v>0</v>
      </c>
      <c r="Y22" s="8"/>
      <c r="Z22" s="8"/>
      <c r="AA22" s="8"/>
      <c r="AB22" s="8"/>
      <c r="AC22" s="8"/>
      <c r="AD22" s="8"/>
      <c r="AE22" s="8"/>
      <c r="AF22" s="8"/>
      <c r="AG22" s="8"/>
      <c r="AH22" s="13"/>
      <c r="XFC22"/>
    </row>
    <row r="23" spans="1:34 16383:16383" s="2" customFormat="1" ht="56.25" x14ac:dyDescent="0.15">
      <c r="A23" s="13">
        <v>11</v>
      </c>
      <c r="B23" s="13" t="s">
        <v>111</v>
      </c>
      <c r="C23" s="13" t="s">
        <v>112</v>
      </c>
      <c r="D23" s="8">
        <v>1</v>
      </c>
      <c r="E23" s="8"/>
      <c r="F23" s="8" t="s">
        <v>107</v>
      </c>
      <c r="G23" s="9" t="s">
        <v>113</v>
      </c>
      <c r="H23" s="9" t="s">
        <v>114</v>
      </c>
      <c r="I23" s="8">
        <v>1</v>
      </c>
      <c r="J23" s="8" t="s">
        <v>110</v>
      </c>
      <c r="K23" s="8"/>
      <c r="L23" s="8"/>
      <c r="M23" s="8">
        <v>1</v>
      </c>
      <c r="N23" s="8">
        <f t="shared" si="3"/>
        <v>0.89659999999999995</v>
      </c>
      <c r="O23" s="8">
        <f t="shared" si="1"/>
        <v>0</v>
      </c>
      <c r="P23" s="8"/>
      <c r="Q23" s="13"/>
      <c r="R23" s="24"/>
      <c r="S23" s="24"/>
      <c r="T23" s="24"/>
      <c r="U23" s="8"/>
      <c r="V23" s="8"/>
      <c r="W23" s="8"/>
      <c r="X23" s="8">
        <f t="shared" si="2"/>
        <v>0</v>
      </c>
      <c r="Y23" s="8"/>
      <c r="Z23" s="8"/>
      <c r="AA23" s="8"/>
      <c r="AB23" s="8"/>
      <c r="AC23" s="8"/>
      <c r="AD23" s="8">
        <v>0.89659999999999995</v>
      </c>
      <c r="AE23" s="8"/>
      <c r="AF23" s="8"/>
      <c r="AG23" s="8"/>
      <c r="AH23" s="13"/>
      <c r="XFC23"/>
    </row>
    <row r="24" spans="1:34 16383:16383" s="2" customFormat="1" ht="131.25" x14ac:dyDescent="0.15">
      <c r="A24" s="46">
        <v>12</v>
      </c>
      <c r="B24" s="46" t="s">
        <v>115</v>
      </c>
      <c r="C24" s="46" t="s">
        <v>116</v>
      </c>
      <c r="D24" s="8">
        <v>2</v>
      </c>
      <c r="E24" s="8"/>
      <c r="F24" s="8" t="s">
        <v>117</v>
      </c>
      <c r="G24" s="9" t="s">
        <v>118</v>
      </c>
      <c r="H24" s="9" t="s">
        <v>119</v>
      </c>
      <c r="I24" s="8">
        <v>5</v>
      </c>
      <c r="J24" s="8" t="s">
        <v>89</v>
      </c>
      <c r="K24" s="8"/>
      <c r="L24" s="8"/>
      <c r="M24" s="8">
        <v>2</v>
      </c>
      <c r="N24" s="8">
        <f t="shared" si="3"/>
        <v>10</v>
      </c>
      <c r="O24" s="8">
        <f t="shared" si="1"/>
        <v>10</v>
      </c>
      <c r="P24" s="8"/>
      <c r="Q24" s="13"/>
      <c r="R24" s="8"/>
      <c r="S24" s="8"/>
      <c r="T24" s="8"/>
      <c r="U24" s="8"/>
      <c r="V24" s="8"/>
      <c r="W24" s="8">
        <v>10</v>
      </c>
      <c r="X24" s="8">
        <f t="shared" si="2"/>
        <v>0</v>
      </c>
      <c r="Y24" s="8"/>
      <c r="Z24" s="8"/>
      <c r="AA24" s="8"/>
      <c r="AB24" s="8"/>
      <c r="AC24" s="8"/>
      <c r="AD24" s="8"/>
      <c r="AE24" s="8"/>
      <c r="AF24" s="8"/>
      <c r="AG24" s="8"/>
      <c r="AH24" s="13"/>
      <c r="XFC24"/>
    </row>
    <row r="25" spans="1:34 16383:16383" s="2" customFormat="1" ht="93.75" x14ac:dyDescent="0.15">
      <c r="A25" s="47"/>
      <c r="B25" s="47"/>
      <c r="C25" s="47"/>
      <c r="D25" s="8">
        <v>1</v>
      </c>
      <c r="E25" s="8"/>
      <c r="F25" s="8" t="s">
        <v>56</v>
      </c>
      <c r="G25" s="9" t="s">
        <v>120</v>
      </c>
      <c r="H25" s="9" t="s">
        <v>121</v>
      </c>
      <c r="I25" s="8">
        <v>3</v>
      </c>
      <c r="J25" s="8" t="s">
        <v>89</v>
      </c>
      <c r="K25" s="8"/>
      <c r="L25" s="8"/>
      <c r="M25" s="8">
        <v>1</v>
      </c>
      <c r="N25" s="8">
        <f t="shared" si="3"/>
        <v>23.2485</v>
      </c>
      <c r="O25" s="8">
        <f t="shared" si="1"/>
        <v>23.2485</v>
      </c>
      <c r="P25" s="8"/>
      <c r="Q25" s="13"/>
      <c r="R25" s="8"/>
      <c r="S25" s="8"/>
      <c r="T25" s="8"/>
      <c r="U25" s="8"/>
      <c r="V25" s="8">
        <v>23.2485</v>
      </c>
      <c r="W25" s="8"/>
      <c r="X25" s="8"/>
      <c r="Y25" s="8"/>
      <c r="Z25" s="8"/>
      <c r="AA25" s="8"/>
      <c r="AB25" s="8"/>
      <c r="AC25" s="8"/>
      <c r="AD25" s="8"/>
      <c r="AE25" s="8"/>
      <c r="AF25" s="8">
        <v>2.3199999999999998</v>
      </c>
      <c r="AG25" s="8">
        <v>15</v>
      </c>
      <c r="AH25" s="13"/>
      <c r="XFC25"/>
    </row>
    <row r="26" spans="1:34 16383:16383" s="2" customFormat="1" ht="117.95" customHeight="1" x14ac:dyDescent="0.15">
      <c r="A26" s="8">
        <v>13</v>
      </c>
      <c r="B26" s="8" t="s">
        <v>122</v>
      </c>
      <c r="C26" s="8" t="s">
        <v>123</v>
      </c>
      <c r="D26" s="8">
        <v>1</v>
      </c>
      <c r="E26" s="8"/>
      <c r="F26" s="8" t="s">
        <v>56</v>
      </c>
      <c r="G26" s="9" t="s">
        <v>124</v>
      </c>
      <c r="H26" s="9" t="s">
        <v>125</v>
      </c>
      <c r="I26" s="8">
        <v>1</v>
      </c>
      <c r="J26" s="8" t="s">
        <v>126</v>
      </c>
      <c r="K26" s="8"/>
      <c r="L26" s="8"/>
      <c r="M26" s="8">
        <v>1</v>
      </c>
      <c r="N26" s="8">
        <f t="shared" si="3"/>
        <v>6.6497000000000002</v>
      </c>
      <c r="O26" s="8">
        <f t="shared" si="1"/>
        <v>6.6497000000000002</v>
      </c>
      <c r="P26" s="8"/>
      <c r="Q26" s="13"/>
      <c r="R26" s="8"/>
      <c r="S26" s="8"/>
      <c r="T26" s="8"/>
      <c r="U26" s="8"/>
      <c r="V26" s="24">
        <v>6.6497000000000002</v>
      </c>
      <c r="W26" s="24"/>
      <c r="X26" s="8">
        <f>SUM(Y26:AB26)</f>
        <v>0</v>
      </c>
      <c r="Y26" s="8"/>
      <c r="Z26" s="8"/>
      <c r="AA26" s="24"/>
      <c r="AB26" s="8"/>
      <c r="AC26" s="8"/>
      <c r="AD26" s="8"/>
      <c r="AE26" s="8"/>
      <c r="AF26" s="8">
        <v>0.37197599999999997</v>
      </c>
      <c r="AG26" s="8">
        <v>3</v>
      </c>
      <c r="AH26" s="13"/>
      <c r="XFC26"/>
    </row>
    <row r="27" spans="1:34 16383:16383" s="2" customFormat="1" ht="75" x14ac:dyDescent="0.15">
      <c r="A27" s="46">
        <v>14</v>
      </c>
      <c r="B27" s="46" t="s">
        <v>127</v>
      </c>
      <c r="C27" s="46" t="s">
        <v>128</v>
      </c>
      <c r="D27" s="8">
        <v>1</v>
      </c>
      <c r="E27" s="8"/>
      <c r="F27" s="8" t="s">
        <v>52</v>
      </c>
      <c r="G27" s="9" t="s">
        <v>129</v>
      </c>
      <c r="H27" s="11" t="s">
        <v>130</v>
      </c>
      <c r="I27" s="8"/>
      <c r="J27" s="8" t="s">
        <v>75</v>
      </c>
      <c r="K27" s="8"/>
      <c r="L27" s="8"/>
      <c r="M27" s="8">
        <v>1</v>
      </c>
      <c r="N27" s="8">
        <f t="shared" ref="N27:N30" si="4">O27+W27+AC27+AD27+AE27</f>
        <v>10</v>
      </c>
      <c r="O27" s="8">
        <f t="shared" ref="O27:O30" si="5">P27+Q27+R27+S27+T27+U27+V27+W27</f>
        <v>5</v>
      </c>
      <c r="P27" s="8"/>
      <c r="Q27" s="13"/>
      <c r="R27" s="8"/>
      <c r="S27" s="8"/>
      <c r="T27" s="8"/>
      <c r="U27" s="8"/>
      <c r="V27" s="24"/>
      <c r="W27" s="24">
        <v>5</v>
      </c>
      <c r="X27" s="8"/>
      <c r="Y27" s="8"/>
      <c r="Z27" s="8"/>
      <c r="AA27" s="24"/>
      <c r="AB27" s="8"/>
      <c r="AC27" s="8"/>
      <c r="AD27" s="8"/>
      <c r="AE27" s="8"/>
      <c r="AF27" s="8"/>
      <c r="AG27" s="8"/>
      <c r="AH27" s="13"/>
      <c r="XFC27"/>
    </row>
    <row r="28" spans="1:34 16383:16383" s="2" customFormat="1" ht="57.75" x14ac:dyDescent="0.15">
      <c r="A28" s="48"/>
      <c r="B28" s="48"/>
      <c r="C28" s="48"/>
      <c r="D28" s="8">
        <v>1</v>
      </c>
      <c r="E28" s="8"/>
      <c r="F28" s="8" t="s">
        <v>52</v>
      </c>
      <c r="G28" s="9" t="s">
        <v>131</v>
      </c>
      <c r="H28" s="11" t="s">
        <v>132</v>
      </c>
      <c r="I28" s="8"/>
      <c r="J28" s="8" t="s">
        <v>75</v>
      </c>
      <c r="K28" s="8"/>
      <c r="L28" s="8"/>
      <c r="M28" s="8">
        <v>1</v>
      </c>
      <c r="N28" s="8">
        <f t="shared" si="4"/>
        <v>10</v>
      </c>
      <c r="O28" s="8">
        <f t="shared" si="5"/>
        <v>5</v>
      </c>
      <c r="P28" s="8"/>
      <c r="Q28" s="13"/>
      <c r="R28" s="8"/>
      <c r="S28" s="8"/>
      <c r="T28" s="8"/>
      <c r="U28" s="8"/>
      <c r="V28" s="24"/>
      <c r="W28" s="24">
        <v>5</v>
      </c>
      <c r="X28" s="8"/>
      <c r="Y28" s="8"/>
      <c r="Z28" s="8"/>
      <c r="AA28" s="24"/>
      <c r="AB28" s="8"/>
      <c r="AC28" s="8"/>
      <c r="AD28" s="8"/>
      <c r="AE28" s="8"/>
      <c r="AF28" s="8"/>
      <c r="AG28" s="8"/>
      <c r="AH28" s="13"/>
      <c r="XFC28"/>
    </row>
    <row r="29" spans="1:34 16383:16383" s="2" customFormat="1" ht="57.75" x14ac:dyDescent="0.15">
      <c r="A29" s="48"/>
      <c r="B29" s="48"/>
      <c r="C29" s="48"/>
      <c r="D29" s="8">
        <v>1</v>
      </c>
      <c r="E29" s="8"/>
      <c r="F29" s="8" t="s">
        <v>62</v>
      </c>
      <c r="G29" s="9" t="s">
        <v>133</v>
      </c>
      <c r="H29" s="11" t="s">
        <v>134</v>
      </c>
      <c r="I29" s="8">
        <v>7</v>
      </c>
      <c r="J29" s="8" t="s">
        <v>75</v>
      </c>
      <c r="K29" s="8"/>
      <c r="L29" s="8"/>
      <c r="M29" s="8">
        <v>1</v>
      </c>
      <c r="N29" s="8">
        <f t="shared" si="4"/>
        <v>1.5</v>
      </c>
      <c r="O29" s="8">
        <f t="shared" si="5"/>
        <v>1.5</v>
      </c>
      <c r="P29" s="8"/>
      <c r="Q29" s="13"/>
      <c r="R29" s="8"/>
      <c r="S29" s="8"/>
      <c r="T29" s="8">
        <v>1.5</v>
      </c>
      <c r="U29" s="8"/>
      <c r="V29" s="24"/>
      <c r="W29" s="24"/>
      <c r="X29" s="8"/>
      <c r="Y29" s="8"/>
      <c r="Z29" s="8"/>
      <c r="AA29" s="24"/>
      <c r="AB29" s="8"/>
      <c r="AC29" s="8"/>
      <c r="AD29" s="8"/>
      <c r="AE29" s="8"/>
      <c r="AF29" s="8"/>
      <c r="AG29" s="8"/>
      <c r="AH29" s="13"/>
      <c r="XFC29"/>
    </row>
    <row r="30" spans="1:34 16383:16383" s="2" customFormat="1" ht="93.75" x14ac:dyDescent="0.15">
      <c r="A30" s="47"/>
      <c r="B30" s="47"/>
      <c r="C30" s="47"/>
      <c r="D30" s="8">
        <v>1</v>
      </c>
      <c r="E30" s="8"/>
      <c r="F30" s="8" t="s">
        <v>135</v>
      </c>
      <c r="G30" s="9" t="s">
        <v>136</v>
      </c>
      <c r="H30" s="11" t="s">
        <v>137</v>
      </c>
      <c r="I30" s="8">
        <v>10</v>
      </c>
      <c r="J30" s="8" t="s">
        <v>75</v>
      </c>
      <c r="K30" s="8"/>
      <c r="L30" s="8"/>
      <c r="M30" s="8">
        <v>1</v>
      </c>
      <c r="N30" s="8">
        <f t="shared" si="4"/>
        <v>5.8163</v>
      </c>
      <c r="O30" s="8">
        <f t="shared" si="5"/>
        <v>5.8163</v>
      </c>
      <c r="P30" s="8"/>
      <c r="Q30" s="13"/>
      <c r="R30" s="8"/>
      <c r="S30" s="8"/>
      <c r="T30" s="8">
        <v>5.8163</v>
      </c>
      <c r="U30" s="8"/>
      <c r="V30" s="24"/>
      <c r="W30" s="24"/>
      <c r="X30" s="8"/>
      <c r="Y30" s="8"/>
      <c r="Z30" s="8"/>
      <c r="AA30" s="24"/>
      <c r="AB30" s="8"/>
      <c r="AC30" s="8"/>
      <c r="AD30" s="8"/>
      <c r="AE30" s="8"/>
      <c r="AF30" s="8"/>
      <c r="AG30" s="8"/>
      <c r="AH30" s="13"/>
      <c r="XFC30"/>
    </row>
    <row r="31" spans="1:34 16383:16383" s="2" customFormat="1" ht="187.5" x14ac:dyDescent="0.15">
      <c r="A31" s="8">
        <v>15</v>
      </c>
      <c r="B31" s="8" t="s">
        <v>138</v>
      </c>
      <c r="C31" s="8" t="s">
        <v>139</v>
      </c>
      <c r="D31" s="8">
        <v>1</v>
      </c>
      <c r="E31" s="8"/>
      <c r="F31" s="8" t="s">
        <v>52</v>
      </c>
      <c r="G31" s="9" t="s">
        <v>140</v>
      </c>
      <c r="H31" s="9" t="s">
        <v>141</v>
      </c>
      <c r="I31" s="8"/>
      <c r="J31" s="8" t="s">
        <v>142</v>
      </c>
      <c r="K31" s="8"/>
      <c r="L31" s="8"/>
      <c r="M31" s="8">
        <v>1</v>
      </c>
      <c r="N31" s="8">
        <f t="shared" ref="N31:N43" si="6">O31+X31+AC31+AD31</f>
        <v>33.5</v>
      </c>
      <c r="O31" s="8">
        <f t="shared" ref="O31:O45" si="7">SUM(P31:W31)</f>
        <v>33.5</v>
      </c>
      <c r="P31" s="8">
        <v>20</v>
      </c>
      <c r="Q31" s="13"/>
      <c r="R31" s="8">
        <v>13.5</v>
      </c>
      <c r="S31" s="8"/>
      <c r="T31" s="8"/>
      <c r="U31" s="8"/>
      <c r="V31" s="24"/>
      <c r="W31" s="24"/>
      <c r="X31" s="8"/>
      <c r="Y31" s="8"/>
      <c r="Z31" s="8"/>
      <c r="AA31" s="24"/>
      <c r="AB31" s="8"/>
      <c r="AC31" s="8"/>
      <c r="AD31" s="8"/>
      <c r="AE31" s="8"/>
      <c r="AF31" s="8"/>
      <c r="AG31" s="8"/>
      <c r="AH31" s="13"/>
      <c r="XFC31"/>
    </row>
    <row r="32" spans="1:34 16383:16383" s="2" customFormat="1" ht="187.5" x14ac:dyDescent="0.15">
      <c r="A32" s="46">
        <v>16</v>
      </c>
      <c r="B32" s="46" t="s">
        <v>143</v>
      </c>
      <c r="C32" s="51" t="s">
        <v>144</v>
      </c>
      <c r="D32" s="8"/>
      <c r="E32" s="8">
        <v>4</v>
      </c>
      <c r="F32" s="8" t="s">
        <v>145</v>
      </c>
      <c r="G32" s="9" t="s">
        <v>146</v>
      </c>
      <c r="H32" s="9" t="s">
        <v>147</v>
      </c>
      <c r="I32" s="8">
        <v>8</v>
      </c>
      <c r="J32" s="8" t="s">
        <v>148</v>
      </c>
      <c r="K32" s="8"/>
      <c r="L32" s="8"/>
      <c r="M32" s="8">
        <v>4</v>
      </c>
      <c r="N32" s="8">
        <f t="shared" si="6"/>
        <v>9</v>
      </c>
      <c r="O32" s="8">
        <f t="shared" si="7"/>
        <v>9</v>
      </c>
      <c r="P32" s="8"/>
      <c r="Q32" s="13"/>
      <c r="R32" s="8"/>
      <c r="S32" s="8"/>
      <c r="T32" s="8">
        <v>9</v>
      </c>
      <c r="U32" s="8"/>
      <c r="V32" s="24"/>
      <c r="W32" s="8"/>
      <c r="X32" s="8"/>
      <c r="Y32" s="8"/>
      <c r="Z32" s="8"/>
      <c r="AA32" s="8"/>
      <c r="AB32" s="8"/>
      <c r="AC32" s="8"/>
      <c r="AD32" s="8"/>
      <c r="AE32" s="8"/>
      <c r="AF32" s="8"/>
      <c r="AG32" s="8"/>
      <c r="AH32" s="13"/>
      <c r="XFC32"/>
    </row>
    <row r="33" spans="1:34 16383:16383" s="2" customFormat="1" ht="56.25" x14ac:dyDescent="0.15">
      <c r="A33" s="47"/>
      <c r="B33" s="47"/>
      <c r="C33" s="52"/>
      <c r="D33" s="8">
        <v>1</v>
      </c>
      <c r="E33" s="8">
        <v>1</v>
      </c>
      <c r="F33" s="8" t="s">
        <v>52</v>
      </c>
      <c r="G33" s="9" t="s">
        <v>149</v>
      </c>
      <c r="H33" s="9" t="s">
        <v>150</v>
      </c>
      <c r="I33" s="8"/>
      <c r="J33" s="8" t="s">
        <v>151</v>
      </c>
      <c r="K33" s="8"/>
      <c r="L33" s="8"/>
      <c r="M33" s="8">
        <v>1</v>
      </c>
      <c r="N33" s="8">
        <f t="shared" si="6"/>
        <v>4</v>
      </c>
      <c r="O33" s="8">
        <f t="shared" si="7"/>
        <v>4</v>
      </c>
      <c r="P33" s="8">
        <v>0</v>
      </c>
      <c r="Q33" s="8"/>
      <c r="R33" s="8">
        <v>0</v>
      </c>
      <c r="S33" s="8">
        <v>0</v>
      </c>
      <c r="T33" s="8">
        <v>0</v>
      </c>
      <c r="U33" s="8"/>
      <c r="V33" s="8">
        <v>0</v>
      </c>
      <c r="W33" s="8">
        <v>4</v>
      </c>
      <c r="X33" s="8">
        <f t="shared" ref="X33:X44" si="8">SUM(Y33:AB33)</f>
        <v>0</v>
      </c>
      <c r="Y33" s="8"/>
      <c r="Z33" s="8"/>
      <c r="AA33" s="8"/>
      <c r="AB33" s="8"/>
      <c r="AC33" s="8"/>
      <c r="AD33" s="8"/>
      <c r="AE33" s="8"/>
      <c r="AF33" s="8"/>
      <c r="AG33" s="8"/>
      <c r="AH33" s="13"/>
      <c r="XFC33"/>
    </row>
    <row r="34" spans="1:34 16383:16383" s="2" customFormat="1" ht="93.75" x14ac:dyDescent="0.15">
      <c r="A34" s="48">
        <v>17</v>
      </c>
      <c r="B34" s="48" t="s">
        <v>152</v>
      </c>
      <c r="C34" s="48" t="s">
        <v>153</v>
      </c>
      <c r="D34" s="8">
        <v>1</v>
      </c>
      <c r="E34" s="8"/>
      <c r="F34" s="8" t="s">
        <v>52</v>
      </c>
      <c r="G34" s="9" t="s">
        <v>154</v>
      </c>
      <c r="H34" s="9" t="s">
        <v>155</v>
      </c>
      <c r="I34" s="8"/>
      <c r="J34" s="8" t="s">
        <v>156</v>
      </c>
      <c r="K34" s="8"/>
      <c r="L34" s="8"/>
      <c r="M34" s="8">
        <v>1</v>
      </c>
      <c r="N34" s="8">
        <f t="shared" si="6"/>
        <v>15</v>
      </c>
      <c r="O34" s="8">
        <f t="shared" si="7"/>
        <v>15</v>
      </c>
      <c r="P34" s="8"/>
      <c r="Q34" s="8"/>
      <c r="R34" s="8"/>
      <c r="S34" s="8"/>
      <c r="T34" s="8"/>
      <c r="U34" s="8"/>
      <c r="V34" s="8"/>
      <c r="W34" s="8">
        <v>15</v>
      </c>
      <c r="X34" s="8"/>
      <c r="Y34" s="8"/>
      <c r="Z34" s="8"/>
      <c r="AA34" s="8"/>
      <c r="AB34" s="8"/>
      <c r="AC34" s="8"/>
      <c r="AD34" s="8"/>
      <c r="AE34" s="8"/>
      <c r="AF34" s="8"/>
      <c r="AG34" s="8"/>
      <c r="AH34" s="13"/>
      <c r="XFC34"/>
    </row>
    <row r="35" spans="1:34 16383:16383" s="2" customFormat="1" ht="189" customHeight="1" x14ac:dyDescent="0.15">
      <c r="A35" s="48"/>
      <c r="B35" s="48"/>
      <c r="C35" s="48"/>
      <c r="D35" s="8">
        <v>3</v>
      </c>
      <c r="E35" s="8"/>
      <c r="F35" s="8" t="s">
        <v>157</v>
      </c>
      <c r="G35" s="9" t="s">
        <v>158</v>
      </c>
      <c r="H35" s="9" t="s">
        <v>159</v>
      </c>
      <c r="I35" s="8">
        <v>5</v>
      </c>
      <c r="J35" s="8" t="s">
        <v>142</v>
      </c>
      <c r="K35" s="8"/>
      <c r="L35" s="8"/>
      <c r="M35" s="8">
        <v>3</v>
      </c>
      <c r="N35" s="8">
        <f t="shared" si="6"/>
        <v>1.8</v>
      </c>
      <c r="O35" s="8">
        <f t="shared" si="7"/>
        <v>1.8</v>
      </c>
      <c r="P35" s="8">
        <v>1.8</v>
      </c>
      <c r="Q35" s="8"/>
      <c r="R35" s="8"/>
      <c r="S35" s="8"/>
      <c r="T35" s="8"/>
      <c r="U35" s="8"/>
      <c r="V35" s="24"/>
      <c r="W35" s="8"/>
      <c r="X35" s="8"/>
      <c r="Y35" s="8"/>
      <c r="Z35" s="8"/>
      <c r="AA35" s="8"/>
      <c r="AB35" s="8"/>
      <c r="AC35" s="8"/>
      <c r="AD35" s="8"/>
      <c r="AE35" s="8"/>
      <c r="AF35" s="8"/>
      <c r="AG35" s="8"/>
      <c r="AH35" s="13"/>
      <c r="XFC35"/>
    </row>
    <row r="36" spans="1:34 16383:16383" s="2" customFormat="1" ht="150" x14ac:dyDescent="0.15">
      <c r="A36" s="47"/>
      <c r="B36" s="47"/>
      <c r="C36" s="47"/>
      <c r="D36" s="8">
        <v>1</v>
      </c>
      <c r="E36" s="8"/>
      <c r="F36" s="8" t="s">
        <v>56</v>
      </c>
      <c r="G36" s="9" t="s">
        <v>160</v>
      </c>
      <c r="H36" s="9" t="s">
        <v>161</v>
      </c>
      <c r="I36" s="8">
        <v>37</v>
      </c>
      <c r="J36" s="8" t="s">
        <v>162</v>
      </c>
      <c r="K36" s="8"/>
      <c r="L36" s="8"/>
      <c r="M36" s="8">
        <v>1</v>
      </c>
      <c r="N36" s="8">
        <f t="shared" si="6"/>
        <v>7.8376000000000001</v>
      </c>
      <c r="O36" s="8">
        <f t="shared" si="7"/>
        <v>6.8376000000000001</v>
      </c>
      <c r="P36" s="8"/>
      <c r="Q36" s="13"/>
      <c r="R36" s="8"/>
      <c r="S36" s="8"/>
      <c r="T36" s="8"/>
      <c r="U36" s="8"/>
      <c r="V36" s="8">
        <v>6.8376000000000001</v>
      </c>
      <c r="W36" s="8"/>
      <c r="X36" s="8">
        <f t="shared" si="8"/>
        <v>1</v>
      </c>
      <c r="Y36" s="8"/>
      <c r="Z36" s="8"/>
      <c r="AA36" s="8">
        <v>1</v>
      </c>
      <c r="AB36" s="8"/>
      <c r="AC36" s="8"/>
      <c r="AD36" s="8"/>
      <c r="AE36" s="8"/>
      <c r="AF36" s="8">
        <v>0.9405</v>
      </c>
      <c r="AG36" s="8">
        <v>144</v>
      </c>
      <c r="AH36" s="13"/>
      <c r="XFC36"/>
    </row>
    <row r="37" spans="1:34 16383:16383" s="2" customFormat="1" ht="112.5" x14ac:dyDescent="0.15">
      <c r="A37" s="8">
        <v>18</v>
      </c>
      <c r="B37" s="8" t="s">
        <v>163</v>
      </c>
      <c r="C37" s="8" t="s">
        <v>164</v>
      </c>
      <c r="D37" s="8">
        <v>1</v>
      </c>
      <c r="E37" s="8"/>
      <c r="F37" s="8" t="s">
        <v>56</v>
      </c>
      <c r="G37" s="9" t="s">
        <v>165</v>
      </c>
      <c r="H37" s="9" t="s">
        <v>166</v>
      </c>
      <c r="I37" s="8">
        <v>2</v>
      </c>
      <c r="J37" s="8" t="s">
        <v>89</v>
      </c>
      <c r="K37" s="8"/>
      <c r="L37" s="8"/>
      <c r="M37" s="8">
        <v>1</v>
      </c>
      <c r="N37" s="8">
        <f t="shared" si="6"/>
        <v>10.849299999999999</v>
      </c>
      <c r="O37" s="8">
        <f t="shared" si="7"/>
        <v>10.849299999999999</v>
      </c>
      <c r="P37" s="8"/>
      <c r="Q37" s="8"/>
      <c r="R37" s="8"/>
      <c r="S37" s="8"/>
      <c r="T37" s="8"/>
      <c r="U37" s="8"/>
      <c r="V37" s="24">
        <v>10.849299999999999</v>
      </c>
      <c r="W37" s="24"/>
      <c r="X37" s="8"/>
      <c r="Y37" s="13"/>
      <c r="Z37" s="13"/>
      <c r="AA37" s="13"/>
      <c r="AB37" s="13"/>
      <c r="AC37" s="8"/>
      <c r="AD37" s="8"/>
      <c r="AE37" s="8"/>
      <c r="AF37" s="8">
        <v>1.89</v>
      </c>
      <c r="AG37" s="8">
        <v>7</v>
      </c>
      <c r="AH37" s="13"/>
      <c r="XFC37"/>
    </row>
    <row r="38" spans="1:34 16383:16383" s="2" customFormat="1" ht="95.25" x14ac:dyDescent="0.15">
      <c r="A38" s="48">
        <v>19</v>
      </c>
      <c r="B38" s="48" t="s">
        <v>167</v>
      </c>
      <c r="C38" s="48" t="s">
        <v>168</v>
      </c>
      <c r="D38" s="8">
        <v>1</v>
      </c>
      <c r="E38" s="8">
        <v>1</v>
      </c>
      <c r="F38" s="8" t="s">
        <v>56</v>
      </c>
      <c r="G38" s="9" t="s">
        <v>169</v>
      </c>
      <c r="H38" s="60" t="s">
        <v>376</v>
      </c>
      <c r="I38" s="8">
        <v>2</v>
      </c>
      <c r="J38" s="8" t="s">
        <v>170</v>
      </c>
      <c r="K38" s="8"/>
      <c r="L38" s="8"/>
      <c r="M38" s="8">
        <v>1</v>
      </c>
      <c r="N38" s="8">
        <f t="shared" si="6"/>
        <v>6.3021000000000003</v>
      </c>
      <c r="O38" s="8">
        <f t="shared" si="7"/>
        <v>6.3021000000000003</v>
      </c>
      <c r="P38" s="8"/>
      <c r="Q38" s="13"/>
      <c r="R38" s="8"/>
      <c r="S38" s="8"/>
      <c r="T38" s="8"/>
      <c r="U38" s="8"/>
      <c r="V38" s="8">
        <v>6.3021000000000003</v>
      </c>
      <c r="W38" s="8"/>
      <c r="X38" s="8">
        <f t="shared" si="8"/>
        <v>0</v>
      </c>
      <c r="Y38" s="8"/>
      <c r="Z38" s="8"/>
      <c r="AA38" s="8"/>
      <c r="AB38" s="8"/>
      <c r="AC38" s="8"/>
      <c r="AD38" s="8"/>
      <c r="AE38" s="8"/>
      <c r="AF38" s="8">
        <v>1.1028674999999999</v>
      </c>
      <c r="AG38" s="8">
        <v>17</v>
      </c>
      <c r="AH38" s="13"/>
      <c r="XFC38"/>
    </row>
    <row r="39" spans="1:34 16383:16383" s="2" customFormat="1" ht="56.25" x14ac:dyDescent="0.15">
      <c r="A39" s="48"/>
      <c r="B39" s="48"/>
      <c r="C39" s="48"/>
      <c r="D39" s="8">
        <v>1</v>
      </c>
      <c r="E39" s="8">
        <v>1</v>
      </c>
      <c r="F39" s="8" t="s">
        <v>52</v>
      </c>
      <c r="G39" s="9" t="s">
        <v>171</v>
      </c>
      <c r="H39" s="13" t="s">
        <v>172</v>
      </c>
      <c r="I39" s="8"/>
      <c r="J39" s="8" t="s">
        <v>170</v>
      </c>
      <c r="K39" s="8"/>
      <c r="L39" s="8"/>
      <c r="M39" s="8">
        <v>1</v>
      </c>
      <c r="N39" s="8">
        <f t="shared" si="6"/>
        <v>20</v>
      </c>
      <c r="O39" s="8">
        <f t="shared" si="7"/>
        <v>20</v>
      </c>
      <c r="P39" s="8"/>
      <c r="Q39" s="13"/>
      <c r="R39" s="8"/>
      <c r="S39" s="8"/>
      <c r="T39" s="8">
        <v>20</v>
      </c>
      <c r="U39" s="8"/>
      <c r="V39" s="8"/>
      <c r="W39" s="8"/>
      <c r="X39" s="8">
        <f t="shared" si="8"/>
        <v>0</v>
      </c>
      <c r="Y39" s="8"/>
      <c r="Z39" s="8"/>
      <c r="AA39" s="8"/>
      <c r="AB39" s="8"/>
      <c r="AC39" s="8"/>
      <c r="AD39" s="8"/>
      <c r="AE39" s="8"/>
      <c r="AF39" s="8"/>
      <c r="AG39" s="8"/>
      <c r="AH39" s="13"/>
      <c r="XFC39"/>
    </row>
    <row r="40" spans="1:34 16383:16383" s="2" customFormat="1" ht="75" x14ac:dyDescent="0.15">
      <c r="A40" s="48"/>
      <c r="B40" s="48"/>
      <c r="C40" s="48"/>
      <c r="D40" s="8">
        <v>2</v>
      </c>
      <c r="E40" s="8"/>
      <c r="F40" s="8" t="s">
        <v>173</v>
      </c>
      <c r="G40" s="9" t="s">
        <v>174</v>
      </c>
      <c r="H40" s="9" t="s">
        <v>175</v>
      </c>
      <c r="I40" s="8">
        <v>2</v>
      </c>
      <c r="J40" s="8" t="s">
        <v>176</v>
      </c>
      <c r="K40" s="8"/>
      <c r="L40" s="8"/>
      <c r="M40" s="8">
        <v>2</v>
      </c>
      <c r="N40" s="8">
        <f t="shared" si="6"/>
        <v>2.91</v>
      </c>
      <c r="O40" s="8">
        <f t="shared" si="7"/>
        <v>2.91</v>
      </c>
      <c r="P40" s="8"/>
      <c r="Q40" s="13"/>
      <c r="R40" s="8"/>
      <c r="S40" s="8"/>
      <c r="T40" s="8">
        <v>2.91</v>
      </c>
      <c r="U40" s="8"/>
      <c r="V40" s="8"/>
      <c r="W40" s="8"/>
      <c r="X40" s="8">
        <f t="shared" si="8"/>
        <v>0</v>
      </c>
      <c r="Y40" s="8"/>
      <c r="Z40" s="8"/>
      <c r="AA40" s="8"/>
      <c r="AB40" s="8"/>
      <c r="AC40" s="8"/>
      <c r="AD40" s="8"/>
      <c r="AE40" s="8"/>
      <c r="AF40" s="8"/>
      <c r="AG40" s="8"/>
      <c r="AH40" s="13"/>
      <c r="XFC40"/>
    </row>
    <row r="41" spans="1:34 16383:16383" s="2" customFormat="1" ht="75.75" x14ac:dyDescent="0.15">
      <c r="A41" s="48"/>
      <c r="B41" s="48"/>
      <c r="C41" s="48"/>
      <c r="D41" s="8">
        <v>1</v>
      </c>
      <c r="E41" s="8">
        <v>1</v>
      </c>
      <c r="F41" s="8" t="s">
        <v>52</v>
      </c>
      <c r="G41" s="9" t="s">
        <v>177</v>
      </c>
      <c r="H41" s="9" t="s">
        <v>178</v>
      </c>
      <c r="I41" s="8"/>
      <c r="J41" s="8" t="s">
        <v>179</v>
      </c>
      <c r="K41" s="8"/>
      <c r="L41" s="8"/>
      <c r="M41" s="8">
        <v>1</v>
      </c>
      <c r="N41" s="8">
        <f t="shared" si="6"/>
        <v>20</v>
      </c>
      <c r="O41" s="8">
        <f t="shared" si="7"/>
        <v>20</v>
      </c>
      <c r="P41" s="8"/>
      <c r="Q41" s="13"/>
      <c r="R41" s="8"/>
      <c r="S41" s="8"/>
      <c r="T41" s="8"/>
      <c r="U41" s="8"/>
      <c r="V41" s="8"/>
      <c r="W41" s="8">
        <v>20</v>
      </c>
      <c r="X41" s="8">
        <f t="shared" si="8"/>
        <v>0</v>
      </c>
      <c r="Y41" s="8"/>
      <c r="Z41" s="8"/>
      <c r="AA41" s="8"/>
      <c r="AB41" s="8"/>
      <c r="AC41" s="8"/>
      <c r="AD41" s="8"/>
      <c r="AE41" s="8"/>
      <c r="AF41" s="8"/>
      <c r="AG41" s="8"/>
      <c r="AH41" s="13"/>
      <c r="XFC41"/>
    </row>
    <row r="42" spans="1:34 16383:16383" s="2" customFormat="1" ht="75" x14ac:dyDescent="0.15">
      <c r="A42" s="47"/>
      <c r="B42" s="47"/>
      <c r="C42" s="47"/>
      <c r="D42" s="8">
        <v>1</v>
      </c>
      <c r="E42" s="8">
        <v>1</v>
      </c>
      <c r="F42" s="8" t="s">
        <v>52</v>
      </c>
      <c r="G42" s="9" t="s">
        <v>180</v>
      </c>
      <c r="H42" s="9" t="s">
        <v>181</v>
      </c>
      <c r="I42" s="8"/>
      <c r="J42" s="8" t="s">
        <v>179</v>
      </c>
      <c r="K42" s="8"/>
      <c r="L42" s="8"/>
      <c r="M42" s="8">
        <v>1</v>
      </c>
      <c r="N42" s="8">
        <f t="shared" si="6"/>
        <v>9.98</v>
      </c>
      <c r="O42" s="8">
        <f t="shared" si="7"/>
        <v>9.98</v>
      </c>
      <c r="P42" s="8"/>
      <c r="Q42" s="13"/>
      <c r="R42" s="8"/>
      <c r="S42" s="8"/>
      <c r="T42" s="8"/>
      <c r="U42" s="8"/>
      <c r="V42" s="8"/>
      <c r="W42" s="8">
        <v>9.98</v>
      </c>
      <c r="X42" s="8">
        <f t="shared" si="8"/>
        <v>0</v>
      </c>
      <c r="Y42" s="8"/>
      <c r="Z42" s="8"/>
      <c r="AA42" s="8"/>
      <c r="AB42" s="8"/>
      <c r="AC42" s="8"/>
      <c r="AD42" s="8"/>
      <c r="AE42" s="8"/>
      <c r="AF42" s="8"/>
      <c r="AG42" s="8"/>
      <c r="AH42" s="13"/>
      <c r="XFC42"/>
    </row>
    <row r="43" spans="1:34 16383:16383" s="2" customFormat="1" ht="131.25" x14ac:dyDescent="0.15">
      <c r="A43" s="46">
        <v>20</v>
      </c>
      <c r="B43" s="46" t="s">
        <v>182</v>
      </c>
      <c r="C43" s="46" t="s">
        <v>183</v>
      </c>
      <c r="D43" s="8">
        <v>1</v>
      </c>
      <c r="E43" s="8">
        <v>1</v>
      </c>
      <c r="F43" s="8" t="s">
        <v>52</v>
      </c>
      <c r="G43" s="9" t="s">
        <v>184</v>
      </c>
      <c r="H43" s="9" t="s">
        <v>185</v>
      </c>
      <c r="I43" s="8" t="s">
        <v>186</v>
      </c>
      <c r="J43" s="8" t="s">
        <v>187</v>
      </c>
      <c r="K43" s="8"/>
      <c r="L43" s="8"/>
      <c r="M43" s="8">
        <v>1</v>
      </c>
      <c r="N43" s="8">
        <f t="shared" si="6"/>
        <v>50</v>
      </c>
      <c r="O43" s="8">
        <f t="shared" si="7"/>
        <v>50</v>
      </c>
      <c r="P43" s="8"/>
      <c r="Q43" s="13"/>
      <c r="R43" s="8"/>
      <c r="S43" s="8"/>
      <c r="T43" s="8">
        <v>30</v>
      </c>
      <c r="U43" s="8"/>
      <c r="V43" s="8"/>
      <c r="W43" s="8">
        <v>20</v>
      </c>
      <c r="X43" s="8">
        <f t="shared" si="8"/>
        <v>0</v>
      </c>
      <c r="Y43" s="8"/>
      <c r="Z43" s="8"/>
      <c r="AA43" s="8"/>
      <c r="AB43" s="8"/>
      <c r="AC43" s="8"/>
      <c r="AD43" s="8"/>
      <c r="AE43" s="8"/>
      <c r="AF43" s="8"/>
      <c r="AG43" s="8"/>
      <c r="AH43" s="13"/>
      <c r="XFC43"/>
    </row>
    <row r="44" spans="1:34 16383:16383" s="2" customFormat="1" ht="75.95" customHeight="1" x14ac:dyDescent="0.15">
      <c r="A44" s="47"/>
      <c r="B44" s="47"/>
      <c r="C44" s="47"/>
      <c r="D44" s="8">
        <v>1</v>
      </c>
      <c r="E44" s="8">
        <v>0</v>
      </c>
      <c r="F44" s="8" t="s">
        <v>188</v>
      </c>
      <c r="G44" s="9" t="s">
        <v>189</v>
      </c>
      <c r="H44" s="9" t="s">
        <v>190</v>
      </c>
      <c r="I44" s="8">
        <v>1</v>
      </c>
      <c r="J44" s="8" t="s">
        <v>89</v>
      </c>
      <c r="K44" s="8"/>
      <c r="L44" s="8"/>
      <c r="M44" s="8">
        <v>1</v>
      </c>
      <c r="N44" s="8">
        <v>4.6497000000000002</v>
      </c>
      <c r="O44" s="8">
        <f t="shared" si="7"/>
        <v>4.6497000000000002</v>
      </c>
      <c r="P44" s="8"/>
      <c r="Q44" s="13"/>
      <c r="R44" s="8"/>
      <c r="S44" s="8"/>
      <c r="T44" s="8"/>
      <c r="U44" s="8"/>
      <c r="V44" s="8">
        <v>4.6497000000000002</v>
      </c>
      <c r="W44" s="8"/>
      <c r="X44" s="8">
        <f t="shared" si="8"/>
        <v>0</v>
      </c>
      <c r="Y44" s="8"/>
      <c r="Z44" s="8"/>
      <c r="AA44" s="8"/>
      <c r="AB44" s="8"/>
      <c r="AC44" s="8"/>
      <c r="AD44" s="8"/>
      <c r="AE44" s="8"/>
      <c r="AF44" s="8"/>
      <c r="AG44" s="8"/>
      <c r="AH44" s="13"/>
      <c r="XFC44"/>
    </row>
    <row r="45" spans="1:34 16383:16383" s="2" customFormat="1" ht="75" x14ac:dyDescent="0.15">
      <c r="A45" s="8">
        <v>21</v>
      </c>
      <c r="B45" s="8" t="s">
        <v>191</v>
      </c>
      <c r="C45" s="8" t="s">
        <v>192</v>
      </c>
      <c r="D45" s="8">
        <v>1</v>
      </c>
      <c r="E45" s="8">
        <v>1</v>
      </c>
      <c r="F45" s="8" t="s">
        <v>52</v>
      </c>
      <c r="G45" s="9" t="s">
        <v>193</v>
      </c>
      <c r="H45" s="9" t="s">
        <v>194</v>
      </c>
      <c r="I45" s="8"/>
      <c r="J45" s="8" t="s">
        <v>142</v>
      </c>
      <c r="K45" s="8"/>
      <c r="L45" s="8"/>
      <c r="M45" s="8">
        <v>1</v>
      </c>
      <c r="N45" s="8">
        <f t="shared" ref="N45:N60" si="9">O45+X45+AC45+AD45</f>
        <v>10</v>
      </c>
      <c r="O45" s="8">
        <f t="shared" si="7"/>
        <v>10</v>
      </c>
      <c r="P45" s="8"/>
      <c r="Q45" s="13"/>
      <c r="R45" s="8"/>
      <c r="S45" s="8"/>
      <c r="T45" s="8">
        <v>10</v>
      </c>
      <c r="U45" s="8"/>
      <c r="V45" s="8"/>
      <c r="W45" s="8"/>
      <c r="X45" s="8"/>
      <c r="Y45" s="8"/>
      <c r="Z45" s="8"/>
      <c r="AA45" s="8"/>
      <c r="AB45" s="8"/>
      <c r="AC45" s="8"/>
      <c r="AD45" s="8"/>
      <c r="AE45" s="8"/>
      <c r="AF45" s="8"/>
      <c r="AG45" s="8"/>
      <c r="AH45" s="13"/>
      <c r="XFC45"/>
    </row>
    <row r="46" spans="1:34 16383:16383" s="2" customFormat="1" ht="75" x14ac:dyDescent="0.15">
      <c r="A46" s="46">
        <v>22</v>
      </c>
      <c r="B46" s="46" t="s">
        <v>195</v>
      </c>
      <c r="C46" s="46" t="s">
        <v>196</v>
      </c>
      <c r="D46" s="8">
        <v>1</v>
      </c>
      <c r="E46" s="8"/>
      <c r="F46" s="8" t="s">
        <v>197</v>
      </c>
      <c r="G46" s="9" t="s">
        <v>198</v>
      </c>
      <c r="H46" s="9" t="s">
        <v>199</v>
      </c>
      <c r="I46" s="8">
        <v>3</v>
      </c>
      <c r="J46" s="8" t="s">
        <v>200</v>
      </c>
      <c r="K46" s="8"/>
      <c r="L46" s="8"/>
      <c r="M46" s="8">
        <v>1</v>
      </c>
      <c r="N46" s="8">
        <f t="shared" si="9"/>
        <v>0.94</v>
      </c>
      <c r="O46" s="8">
        <f>P46+Q46+R46+S46+T46+U46+V46+W46</f>
        <v>0.94</v>
      </c>
      <c r="P46" s="8"/>
      <c r="Q46" s="13"/>
      <c r="R46" s="8"/>
      <c r="S46" s="8">
        <v>0.94</v>
      </c>
      <c r="T46" s="8"/>
      <c r="U46" s="8"/>
      <c r="V46" s="8"/>
      <c r="W46" s="8"/>
      <c r="X46" s="8"/>
      <c r="Y46" s="8"/>
      <c r="Z46" s="8"/>
      <c r="AA46" s="8"/>
      <c r="AB46" s="8"/>
      <c r="AC46" s="8"/>
      <c r="AD46" s="8"/>
      <c r="AE46" s="8"/>
      <c r="AF46" s="8"/>
      <c r="AG46" s="8"/>
      <c r="AH46" s="13"/>
      <c r="XFC46"/>
    </row>
    <row r="47" spans="1:34 16383:16383" s="2" customFormat="1" ht="75" x14ac:dyDescent="0.15">
      <c r="A47" s="48"/>
      <c r="B47" s="48"/>
      <c r="C47" s="48"/>
      <c r="D47" s="8">
        <v>1</v>
      </c>
      <c r="E47" s="8"/>
      <c r="F47" s="8" t="s">
        <v>188</v>
      </c>
      <c r="G47" s="9" t="s">
        <v>201</v>
      </c>
      <c r="H47" s="9" t="s">
        <v>202</v>
      </c>
      <c r="I47" s="8">
        <v>1</v>
      </c>
      <c r="J47" s="8" t="s">
        <v>179</v>
      </c>
      <c r="K47" s="8"/>
      <c r="L47" s="8"/>
      <c r="M47" s="8">
        <v>1</v>
      </c>
      <c r="N47" s="8">
        <f t="shared" si="9"/>
        <v>9.2943999999999996</v>
      </c>
      <c r="O47" s="8">
        <f t="shared" ref="O47:O60" si="10">SUM(P47:W47)</f>
        <v>9.2943999999999996</v>
      </c>
      <c r="P47" s="8"/>
      <c r="Q47" s="13"/>
      <c r="R47" s="8"/>
      <c r="S47" s="8"/>
      <c r="T47" s="8"/>
      <c r="U47" s="8"/>
      <c r="V47" s="8">
        <v>9.2943999999999996</v>
      </c>
      <c r="W47" s="8"/>
      <c r="X47" s="8"/>
      <c r="Y47" s="8"/>
      <c r="Z47" s="8"/>
      <c r="AA47" s="8"/>
      <c r="AB47" s="8"/>
      <c r="AC47" s="8"/>
      <c r="AD47" s="8"/>
      <c r="AE47" s="8"/>
      <c r="AF47" s="8"/>
      <c r="AG47" s="8"/>
      <c r="AH47" s="13"/>
      <c r="XFC47"/>
    </row>
    <row r="48" spans="1:34 16383:16383" s="2" customFormat="1" ht="75" x14ac:dyDescent="0.15">
      <c r="A48" s="47"/>
      <c r="B48" s="47"/>
      <c r="C48" s="47"/>
      <c r="D48" s="8">
        <v>1</v>
      </c>
      <c r="E48" s="8"/>
      <c r="F48" s="8" t="s">
        <v>173</v>
      </c>
      <c r="G48" s="9" t="s">
        <v>203</v>
      </c>
      <c r="H48" s="9" t="s">
        <v>204</v>
      </c>
      <c r="I48" s="8">
        <v>3</v>
      </c>
      <c r="J48" s="8" t="s">
        <v>176</v>
      </c>
      <c r="K48" s="8"/>
      <c r="L48" s="8"/>
      <c r="M48" s="8">
        <v>1</v>
      </c>
      <c r="N48" s="8">
        <f t="shared" si="9"/>
        <v>1.06</v>
      </c>
      <c r="O48" s="8">
        <f t="shared" si="10"/>
        <v>1.06</v>
      </c>
      <c r="P48" s="8"/>
      <c r="Q48" s="13"/>
      <c r="R48" s="8"/>
      <c r="S48" s="8">
        <v>1.06</v>
      </c>
      <c r="T48" s="8"/>
      <c r="U48" s="8"/>
      <c r="V48" s="8"/>
      <c r="W48" s="8"/>
      <c r="X48" s="8">
        <f t="shared" ref="X48:X55" si="11">SUM(Y48:AB48)</f>
        <v>0</v>
      </c>
      <c r="Y48" s="8"/>
      <c r="Z48" s="8"/>
      <c r="AA48" s="8"/>
      <c r="AB48" s="8"/>
      <c r="AC48" s="8"/>
      <c r="AD48" s="8"/>
      <c r="AE48" s="8"/>
      <c r="AF48" s="8"/>
      <c r="AG48" s="8"/>
      <c r="AH48" s="13"/>
      <c r="XFC48"/>
    </row>
    <row r="49" spans="1:36 16383:16383" s="2" customFormat="1" ht="56.25" x14ac:dyDescent="0.15">
      <c r="A49" s="12">
        <v>23</v>
      </c>
      <c r="B49" s="12" t="s">
        <v>205</v>
      </c>
      <c r="C49" s="12" t="s">
        <v>206</v>
      </c>
      <c r="D49" s="8">
        <v>1</v>
      </c>
      <c r="E49" s="8">
        <v>1</v>
      </c>
      <c r="F49" s="8" t="s">
        <v>52</v>
      </c>
      <c r="G49" s="9" t="s">
        <v>207</v>
      </c>
      <c r="H49" s="9" t="s">
        <v>208</v>
      </c>
      <c r="I49" s="8"/>
      <c r="J49" s="8" t="s">
        <v>209</v>
      </c>
      <c r="K49" s="8"/>
      <c r="L49" s="8"/>
      <c r="M49" s="8">
        <v>1</v>
      </c>
      <c r="N49" s="8">
        <f t="shared" si="9"/>
        <v>8</v>
      </c>
      <c r="O49" s="8">
        <f t="shared" si="10"/>
        <v>8</v>
      </c>
      <c r="P49" s="8"/>
      <c r="Q49" s="13"/>
      <c r="R49" s="8"/>
      <c r="S49" s="8"/>
      <c r="T49" s="8"/>
      <c r="U49" s="8"/>
      <c r="V49" s="8"/>
      <c r="W49" s="8">
        <v>8</v>
      </c>
      <c r="X49" s="8"/>
      <c r="Y49" s="8"/>
      <c r="Z49" s="8"/>
      <c r="AA49" s="8"/>
      <c r="AB49" s="8"/>
      <c r="AC49" s="8"/>
      <c r="AD49" s="8"/>
      <c r="AE49" s="8"/>
      <c r="AF49" s="8"/>
      <c r="AG49" s="8"/>
      <c r="AH49" s="13"/>
      <c r="XFC49"/>
    </row>
    <row r="50" spans="1:36 16383:16383" s="2" customFormat="1" ht="112.5" x14ac:dyDescent="0.15">
      <c r="A50" s="8">
        <v>24</v>
      </c>
      <c r="B50" s="8" t="s">
        <v>210</v>
      </c>
      <c r="C50" s="8" t="s">
        <v>211</v>
      </c>
      <c r="D50" s="8">
        <v>1</v>
      </c>
      <c r="E50" s="8">
        <v>1</v>
      </c>
      <c r="F50" s="8" t="s">
        <v>52</v>
      </c>
      <c r="G50" s="9" t="s">
        <v>212</v>
      </c>
      <c r="H50" s="9" t="s">
        <v>213</v>
      </c>
      <c r="I50" s="8" t="s">
        <v>186</v>
      </c>
      <c r="J50" s="8" t="s">
        <v>214</v>
      </c>
      <c r="K50" s="8"/>
      <c r="L50" s="8"/>
      <c r="M50" s="8">
        <v>1</v>
      </c>
      <c r="N50" s="8">
        <f t="shared" si="9"/>
        <v>10</v>
      </c>
      <c r="O50" s="8">
        <f t="shared" si="10"/>
        <v>10</v>
      </c>
      <c r="P50" s="8"/>
      <c r="Q50" s="13"/>
      <c r="R50" s="8"/>
      <c r="S50" s="8"/>
      <c r="T50" s="8">
        <v>10</v>
      </c>
      <c r="U50" s="8"/>
      <c r="V50" s="8"/>
      <c r="W50" s="8"/>
      <c r="X50" s="8">
        <f t="shared" si="11"/>
        <v>0</v>
      </c>
      <c r="Y50" s="8"/>
      <c r="Z50" s="8"/>
      <c r="AA50" s="8"/>
      <c r="AB50" s="8"/>
      <c r="AC50" s="8"/>
      <c r="AD50" s="8"/>
      <c r="AE50" s="8"/>
      <c r="AF50" s="8"/>
      <c r="AG50" s="8"/>
      <c r="AH50" s="13"/>
      <c r="XFC50"/>
    </row>
    <row r="51" spans="1:36 16383:16383" s="2" customFormat="1" ht="75" x14ac:dyDescent="0.15">
      <c r="A51" s="8">
        <v>25</v>
      </c>
      <c r="B51" s="8" t="s">
        <v>215</v>
      </c>
      <c r="C51" s="8" t="s">
        <v>216</v>
      </c>
      <c r="D51" s="8">
        <v>1</v>
      </c>
      <c r="E51" s="8"/>
      <c r="F51" s="8" t="s">
        <v>107</v>
      </c>
      <c r="G51" s="9" t="s">
        <v>217</v>
      </c>
      <c r="H51" s="9" t="s">
        <v>218</v>
      </c>
      <c r="I51" s="8">
        <v>4</v>
      </c>
      <c r="J51" s="8" t="s">
        <v>200</v>
      </c>
      <c r="K51" s="8"/>
      <c r="L51" s="8"/>
      <c r="M51" s="8"/>
      <c r="N51" s="8">
        <f t="shared" si="9"/>
        <v>1.6348</v>
      </c>
      <c r="O51" s="8">
        <f t="shared" si="10"/>
        <v>1.6348</v>
      </c>
      <c r="P51" s="8"/>
      <c r="Q51" s="13"/>
      <c r="R51" s="8"/>
      <c r="S51" s="8">
        <v>1.6348</v>
      </c>
      <c r="T51" s="8"/>
      <c r="U51" s="8"/>
      <c r="V51" s="8"/>
      <c r="W51" s="8"/>
      <c r="X51" s="8">
        <f t="shared" si="11"/>
        <v>0</v>
      </c>
      <c r="Y51" s="8"/>
      <c r="Z51" s="8"/>
      <c r="AA51" s="8"/>
      <c r="AB51" s="8"/>
      <c r="AC51" s="8"/>
      <c r="AD51" s="8"/>
      <c r="AE51" s="8"/>
      <c r="AF51" s="8"/>
      <c r="AG51" s="8"/>
      <c r="AH51" s="13"/>
      <c r="XFC51"/>
    </row>
    <row r="52" spans="1:36 16383:16383" s="2" customFormat="1" ht="116.1" customHeight="1" x14ac:dyDescent="0.15">
      <c r="A52" s="10">
        <v>26</v>
      </c>
      <c r="B52" s="10" t="s">
        <v>219</v>
      </c>
      <c r="C52" s="10" t="s">
        <v>220</v>
      </c>
      <c r="D52" s="8">
        <v>1</v>
      </c>
      <c r="E52" s="8"/>
      <c r="F52" s="8" t="s">
        <v>56</v>
      </c>
      <c r="G52" s="9" t="s">
        <v>221</v>
      </c>
      <c r="H52" s="15" t="s">
        <v>222</v>
      </c>
      <c r="I52" s="8"/>
      <c r="J52" s="8" t="s">
        <v>151</v>
      </c>
      <c r="K52" s="8"/>
      <c r="L52" s="8"/>
      <c r="M52" s="8"/>
      <c r="N52" s="8">
        <f t="shared" si="9"/>
        <v>49.426519999999996</v>
      </c>
      <c r="O52" s="8">
        <f t="shared" si="10"/>
        <v>0</v>
      </c>
      <c r="P52" s="8"/>
      <c r="Q52" s="13"/>
      <c r="R52" s="8"/>
      <c r="S52" s="8"/>
      <c r="T52" s="8"/>
      <c r="U52" s="8"/>
      <c r="V52" s="8"/>
      <c r="W52" s="8"/>
      <c r="X52" s="8">
        <f t="shared" si="11"/>
        <v>49.426519999999996</v>
      </c>
      <c r="Y52" s="8"/>
      <c r="Z52" s="8">
        <v>49.426519999999996</v>
      </c>
      <c r="AA52" s="8"/>
      <c r="AB52" s="8"/>
      <c r="AC52" s="8"/>
      <c r="AD52" s="8"/>
      <c r="AE52" s="8"/>
      <c r="AF52" s="8">
        <v>0.49426520000000002</v>
      </c>
      <c r="AG52" s="8">
        <v>103</v>
      </c>
      <c r="AH52" s="13"/>
      <c r="XFC52"/>
    </row>
    <row r="53" spans="1:36 16383:16383" s="2" customFormat="1" ht="75" x14ac:dyDescent="0.15">
      <c r="A53" s="10">
        <v>27</v>
      </c>
      <c r="B53" s="8" t="s">
        <v>223</v>
      </c>
      <c r="C53" s="8" t="s">
        <v>224</v>
      </c>
      <c r="D53" s="8">
        <v>1</v>
      </c>
      <c r="E53" s="8"/>
      <c r="F53" s="8" t="s">
        <v>52</v>
      </c>
      <c r="G53" s="16" t="s">
        <v>225</v>
      </c>
      <c r="H53" s="9" t="s">
        <v>226</v>
      </c>
      <c r="I53" s="8"/>
      <c r="J53" s="8" t="s">
        <v>151</v>
      </c>
      <c r="K53" s="8"/>
      <c r="L53" s="8"/>
      <c r="M53" s="8"/>
      <c r="N53" s="8">
        <f t="shared" si="9"/>
        <v>20</v>
      </c>
      <c r="O53" s="8">
        <f t="shared" si="10"/>
        <v>20</v>
      </c>
      <c r="P53" s="8"/>
      <c r="Q53" s="13"/>
      <c r="R53" s="8"/>
      <c r="S53" s="8"/>
      <c r="T53" s="8">
        <v>20</v>
      </c>
      <c r="U53" s="8"/>
      <c r="V53" s="8"/>
      <c r="W53" s="8"/>
      <c r="X53" s="8">
        <f t="shared" si="11"/>
        <v>0</v>
      </c>
      <c r="Y53" s="8"/>
      <c r="Z53" s="8"/>
      <c r="AA53" s="8"/>
      <c r="AB53" s="8"/>
      <c r="AC53" s="8"/>
      <c r="AD53" s="8"/>
      <c r="AE53" s="8"/>
      <c r="AF53" s="8"/>
      <c r="AG53" s="8"/>
      <c r="AH53" s="13"/>
      <c r="XFC53"/>
    </row>
    <row r="54" spans="1:36 16383:16383" s="2" customFormat="1" ht="75" x14ac:dyDescent="0.15">
      <c r="A54" s="49">
        <v>28</v>
      </c>
      <c r="B54" s="49" t="s">
        <v>227</v>
      </c>
      <c r="C54" s="49" t="s">
        <v>228</v>
      </c>
      <c r="D54" s="8">
        <v>1</v>
      </c>
      <c r="E54" s="8"/>
      <c r="F54" s="8" t="s">
        <v>229</v>
      </c>
      <c r="G54" s="9" t="s">
        <v>230</v>
      </c>
      <c r="H54" s="9" t="s">
        <v>231</v>
      </c>
      <c r="I54" s="8">
        <v>4</v>
      </c>
      <c r="J54" s="8" t="s">
        <v>162</v>
      </c>
      <c r="K54" s="8"/>
      <c r="L54" s="8"/>
      <c r="M54" s="8">
        <v>1</v>
      </c>
      <c r="N54" s="8">
        <f t="shared" si="9"/>
        <v>3.8355999999999999</v>
      </c>
      <c r="O54" s="8">
        <f t="shared" si="10"/>
        <v>3.8355999999999999</v>
      </c>
      <c r="P54" s="8"/>
      <c r="Q54" s="13"/>
      <c r="R54" s="8"/>
      <c r="S54" s="8">
        <v>3.8355999999999999</v>
      </c>
      <c r="T54" s="8"/>
      <c r="U54" s="8"/>
      <c r="V54" s="8"/>
      <c r="W54" s="8"/>
      <c r="X54" s="8">
        <f t="shared" si="11"/>
        <v>0</v>
      </c>
      <c r="Y54" s="8"/>
      <c r="Z54" s="8"/>
      <c r="AA54" s="8"/>
      <c r="AB54" s="8"/>
      <c r="AC54" s="8"/>
      <c r="AD54" s="8"/>
      <c r="AE54" s="8"/>
      <c r="AF54" s="8"/>
      <c r="AG54" s="8"/>
      <c r="AH54" s="13"/>
      <c r="XFC54"/>
    </row>
    <row r="55" spans="1:36 16383:16383" s="2" customFormat="1" ht="75" x14ac:dyDescent="0.15">
      <c r="A55" s="49"/>
      <c r="B55" s="49"/>
      <c r="C55" s="49"/>
      <c r="D55" s="8">
        <v>1</v>
      </c>
      <c r="E55" s="8"/>
      <c r="F55" s="8" t="s">
        <v>188</v>
      </c>
      <c r="G55" s="9" t="s">
        <v>232</v>
      </c>
      <c r="H55" s="9" t="s">
        <v>233</v>
      </c>
      <c r="I55" s="8">
        <v>2</v>
      </c>
      <c r="J55" s="8" t="s">
        <v>142</v>
      </c>
      <c r="K55" s="8"/>
      <c r="L55" s="8"/>
      <c r="M55" s="8">
        <v>1</v>
      </c>
      <c r="N55" s="8">
        <f t="shared" si="9"/>
        <v>4.5553999999999997</v>
      </c>
      <c r="O55" s="8">
        <f t="shared" si="10"/>
        <v>4.5553999999999997</v>
      </c>
      <c r="P55" s="8"/>
      <c r="Q55" s="13"/>
      <c r="R55" s="8"/>
      <c r="S55" s="8"/>
      <c r="T55" s="8"/>
      <c r="U55" s="8"/>
      <c r="V55" s="8">
        <v>4.5553999999999997</v>
      </c>
      <c r="W55" s="8"/>
      <c r="X55" s="8">
        <f t="shared" si="11"/>
        <v>0</v>
      </c>
      <c r="Y55" s="8"/>
      <c r="Z55" s="8"/>
      <c r="AA55" s="8"/>
      <c r="AB55" s="8"/>
      <c r="AC55" s="8"/>
      <c r="AD55" s="8"/>
      <c r="AE55" s="8"/>
      <c r="AF55" s="8"/>
      <c r="AG55" s="8"/>
      <c r="AH55" s="13"/>
      <c r="XFC55"/>
    </row>
    <row r="56" spans="1:36 16383:16383" s="2" customFormat="1" ht="56.25" x14ac:dyDescent="0.15">
      <c r="A56" s="8">
        <v>29</v>
      </c>
      <c r="B56" s="8" t="s">
        <v>234</v>
      </c>
      <c r="C56" s="8" t="s">
        <v>235</v>
      </c>
      <c r="D56" s="8">
        <v>1</v>
      </c>
      <c r="E56" s="8">
        <v>1</v>
      </c>
      <c r="F56" s="8" t="s">
        <v>52</v>
      </c>
      <c r="G56" s="9" t="s">
        <v>236</v>
      </c>
      <c r="H56" s="9" t="s">
        <v>237</v>
      </c>
      <c r="I56" s="8"/>
      <c r="J56" s="8" t="s">
        <v>200</v>
      </c>
      <c r="K56" s="8"/>
      <c r="L56" s="8"/>
      <c r="M56" s="8">
        <v>1</v>
      </c>
      <c r="N56" s="8">
        <f t="shared" si="9"/>
        <v>11</v>
      </c>
      <c r="O56" s="8">
        <f t="shared" si="10"/>
        <v>11</v>
      </c>
      <c r="P56" s="8"/>
      <c r="Q56" s="13"/>
      <c r="R56" s="8"/>
      <c r="S56" s="8"/>
      <c r="T56" s="8"/>
      <c r="U56" s="8"/>
      <c r="V56" s="8"/>
      <c r="W56" s="8">
        <v>11</v>
      </c>
      <c r="X56" s="8"/>
      <c r="Y56" s="8"/>
      <c r="Z56" s="8"/>
      <c r="AA56" s="8"/>
      <c r="AB56" s="8"/>
      <c r="AC56" s="8"/>
      <c r="AD56" s="8"/>
      <c r="AE56" s="8"/>
      <c r="AF56" s="8"/>
      <c r="AG56" s="8"/>
      <c r="AH56" s="13"/>
      <c r="XFC56"/>
    </row>
    <row r="57" spans="1:36 16383:16383" s="2" customFormat="1" ht="131.25" x14ac:dyDescent="0.15">
      <c r="A57" s="46">
        <v>30</v>
      </c>
      <c r="B57" s="46" t="s">
        <v>238</v>
      </c>
      <c r="C57" s="46" t="s">
        <v>239</v>
      </c>
      <c r="D57" s="8">
        <v>2</v>
      </c>
      <c r="E57" s="8"/>
      <c r="F57" s="8" t="s">
        <v>240</v>
      </c>
      <c r="G57" s="9" t="s">
        <v>241</v>
      </c>
      <c r="H57" s="9" t="s">
        <v>242</v>
      </c>
      <c r="I57" s="8">
        <v>12</v>
      </c>
      <c r="J57" s="8" t="s">
        <v>243</v>
      </c>
      <c r="K57" s="8"/>
      <c r="L57" s="8"/>
      <c r="M57" s="8">
        <v>2</v>
      </c>
      <c r="N57" s="8">
        <f t="shared" si="9"/>
        <v>5</v>
      </c>
      <c r="O57" s="8">
        <f t="shared" si="10"/>
        <v>5</v>
      </c>
      <c r="P57" s="8"/>
      <c r="Q57" s="13"/>
      <c r="R57" s="8"/>
      <c r="S57" s="8"/>
      <c r="T57" s="8"/>
      <c r="U57" s="8"/>
      <c r="V57" s="8"/>
      <c r="W57" s="8">
        <v>5</v>
      </c>
      <c r="X57" s="8"/>
      <c r="Y57" s="8"/>
      <c r="Z57" s="8"/>
      <c r="AA57" s="8"/>
      <c r="AB57" s="8"/>
      <c r="AC57" s="8"/>
      <c r="AD57" s="8"/>
      <c r="AE57" s="8"/>
      <c r="AF57" s="8"/>
      <c r="AG57" s="8"/>
      <c r="AH57" s="13"/>
      <c r="XFC57"/>
    </row>
    <row r="58" spans="1:36 16383:16383" s="2" customFormat="1" ht="112.5" x14ac:dyDescent="0.15">
      <c r="A58" s="48"/>
      <c r="B58" s="48"/>
      <c r="C58" s="48"/>
      <c r="D58" s="8">
        <v>1</v>
      </c>
      <c r="E58" s="8"/>
      <c r="F58" s="8" t="s">
        <v>56</v>
      </c>
      <c r="G58" s="9" t="s">
        <v>244</v>
      </c>
      <c r="H58" s="9" t="s">
        <v>245</v>
      </c>
      <c r="I58" s="8">
        <v>3</v>
      </c>
      <c r="J58" s="8" t="s">
        <v>142</v>
      </c>
      <c r="K58" s="8"/>
      <c r="L58" s="8"/>
      <c r="M58" s="8">
        <v>1</v>
      </c>
      <c r="N58" s="8">
        <f t="shared" si="9"/>
        <v>17.748699999999999</v>
      </c>
      <c r="O58" s="8">
        <f t="shared" si="10"/>
        <v>17.748699999999999</v>
      </c>
      <c r="P58" s="8"/>
      <c r="Q58" s="13"/>
      <c r="R58" s="8"/>
      <c r="S58" s="8"/>
      <c r="T58" s="8"/>
      <c r="U58" s="8"/>
      <c r="V58" s="8">
        <v>17.748699999999999</v>
      </c>
      <c r="W58" s="8"/>
      <c r="X58" s="8"/>
      <c r="Y58" s="8"/>
      <c r="Z58" s="8"/>
      <c r="AA58" s="8"/>
      <c r="AB58" s="8"/>
      <c r="AC58" s="8"/>
      <c r="AD58" s="8"/>
      <c r="AE58" s="8"/>
      <c r="AF58" s="8"/>
      <c r="AG58" s="8"/>
      <c r="AH58" s="13"/>
      <c r="XFC58"/>
    </row>
    <row r="59" spans="1:36 16383:16383" s="2" customFormat="1" ht="114" x14ac:dyDescent="0.15">
      <c r="A59" s="48"/>
      <c r="B59" s="48"/>
      <c r="C59" s="48"/>
      <c r="D59" s="8">
        <v>2</v>
      </c>
      <c r="E59" s="8"/>
      <c r="F59" s="8" t="s">
        <v>246</v>
      </c>
      <c r="G59" s="9" t="s">
        <v>247</v>
      </c>
      <c r="H59" s="17" t="s">
        <v>248</v>
      </c>
      <c r="I59" s="8">
        <v>5</v>
      </c>
      <c r="J59" s="8" t="s">
        <v>249</v>
      </c>
      <c r="K59" s="8"/>
      <c r="L59" s="8"/>
      <c r="M59" s="8">
        <v>2</v>
      </c>
      <c r="N59" s="8">
        <f t="shared" si="9"/>
        <v>5</v>
      </c>
      <c r="O59" s="8">
        <f t="shared" si="10"/>
        <v>5</v>
      </c>
      <c r="P59" s="8"/>
      <c r="Q59" s="13"/>
      <c r="R59" s="8"/>
      <c r="S59" s="8"/>
      <c r="T59" s="8">
        <v>5</v>
      </c>
      <c r="U59" s="8"/>
      <c r="V59" s="8"/>
      <c r="W59" s="8"/>
      <c r="X59" s="8"/>
      <c r="Y59" s="8"/>
      <c r="Z59" s="8"/>
      <c r="AA59" s="8"/>
      <c r="AB59" s="8"/>
      <c r="AC59" s="8"/>
      <c r="AD59" s="8"/>
      <c r="AE59" s="8"/>
      <c r="AF59" s="8"/>
      <c r="AG59" s="8"/>
      <c r="AH59" s="13"/>
      <c r="XFC59"/>
    </row>
    <row r="60" spans="1:36 16383:16383" s="2" customFormat="1" ht="93.75" x14ac:dyDescent="0.15">
      <c r="A60" s="8">
        <v>31</v>
      </c>
      <c r="B60" s="8" t="s">
        <v>250</v>
      </c>
      <c r="C60" s="8" t="s">
        <v>251</v>
      </c>
      <c r="D60" s="8">
        <v>1</v>
      </c>
      <c r="E60" s="8"/>
      <c r="F60" s="8" t="s">
        <v>62</v>
      </c>
      <c r="G60" s="9" t="s">
        <v>252</v>
      </c>
      <c r="H60" s="9" t="s">
        <v>253</v>
      </c>
      <c r="I60" s="8"/>
      <c r="J60" s="8" t="s">
        <v>151</v>
      </c>
      <c r="K60" s="8"/>
      <c r="L60" s="8"/>
      <c r="M60" s="8">
        <v>1</v>
      </c>
      <c r="N60" s="8">
        <f t="shared" si="9"/>
        <v>1.5690999999999999</v>
      </c>
      <c r="O60" s="8">
        <f t="shared" si="10"/>
        <v>1.5690999999999999</v>
      </c>
      <c r="P60" s="8"/>
      <c r="Q60" s="13"/>
      <c r="R60" s="8"/>
      <c r="S60" s="8">
        <v>1.5690999999999999</v>
      </c>
      <c r="T60" s="8"/>
      <c r="U60" s="8"/>
      <c r="V60" s="8"/>
      <c r="W60" s="8"/>
      <c r="X60" s="8">
        <f t="shared" ref="X60:X65" si="12">SUM(Y60:AB60)</f>
        <v>0</v>
      </c>
      <c r="Y60" s="8"/>
      <c r="Z60" s="8"/>
      <c r="AA60" s="8"/>
      <c r="AB60" s="8"/>
      <c r="AC60" s="8"/>
      <c r="AD60" s="8"/>
      <c r="AE60" s="8"/>
      <c r="AF60" s="8"/>
      <c r="AG60" s="8"/>
      <c r="AH60" s="13"/>
      <c r="XFC60"/>
    </row>
    <row r="61" spans="1:36 16383:16383" s="2" customFormat="1" ht="56.25" x14ac:dyDescent="0.15">
      <c r="A61" s="49">
        <v>32</v>
      </c>
      <c r="B61" s="49" t="s">
        <v>254</v>
      </c>
      <c r="C61" s="49" t="s">
        <v>239</v>
      </c>
      <c r="D61" s="8">
        <v>1</v>
      </c>
      <c r="E61" s="8"/>
      <c r="F61" s="8" t="s">
        <v>52</v>
      </c>
      <c r="G61" s="9" t="s">
        <v>255</v>
      </c>
      <c r="H61" s="9" t="s">
        <v>256</v>
      </c>
      <c r="I61" s="8"/>
      <c r="J61" s="8" t="s">
        <v>257</v>
      </c>
      <c r="K61" s="8"/>
      <c r="L61" s="8"/>
      <c r="M61" s="8">
        <v>1</v>
      </c>
      <c r="N61" s="8">
        <v>8.7986000000000004</v>
      </c>
      <c r="O61" s="8"/>
      <c r="P61" s="8"/>
      <c r="Q61" s="8"/>
      <c r="R61" s="8"/>
      <c r="S61" s="8"/>
      <c r="T61" s="8">
        <v>8.7986000000000004</v>
      </c>
      <c r="U61" s="8"/>
      <c r="V61" s="8"/>
      <c r="W61" s="8"/>
      <c r="X61" s="8"/>
      <c r="Y61" s="8"/>
      <c r="Z61" s="8"/>
      <c r="AA61" s="8"/>
      <c r="AB61" s="8"/>
      <c r="AC61" s="8"/>
      <c r="AD61" s="8"/>
      <c r="AE61" s="8"/>
      <c r="AF61" s="24"/>
      <c r="AG61" s="8"/>
      <c r="AH61" s="13"/>
      <c r="XFC61"/>
    </row>
    <row r="62" spans="1:36 16383:16383" s="3" customFormat="1" ht="56.25" x14ac:dyDescent="0.15">
      <c r="A62" s="49"/>
      <c r="B62" s="49"/>
      <c r="C62" s="49"/>
      <c r="D62" s="8">
        <v>1</v>
      </c>
      <c r="E62" s="8"/>
      <c r="F62" s="8" t="s">
        <v>62</v>
      </c>
      <c r="G62" s="9" t="s">
        <v>258</v>
      </c>
      <c r="H62" s="9" t="s">
        <v>259</v>
      </c>
      <c r="I62" s="8">
        <v>10</v>
      </c>
      <c r="J62" s="8" t="s">
        <v>142</v>
      </c>
      <c r="K62" s="8"/>
      <c r="L62" s="8"/>
      <c r="M62" s="8">
        <v>1</v>
      </c>
      <c r="N62" s="8">
        <f t="shared" ref="N62:N65" si="13">O62+X62+AC62+AD62</f>
        <v>10.08</v>
      </c>
      <c r="O62" s="8">
        <f t="shared" ref="O62:O65" si="14">SUM(P62:W62)</f>
        <v>10.08</v>
      </c>
      <c r="P62" s="8">
        <v>3.9567000000000001</v>
      </c>
      <c r="Q62" s="13"/>
      <c r="R62" s="8"/>
      <c r="S62" s="8">
        <v>1.1233</v>
      </c>
      <c r="T62" s="8"/>
      <c r="U62" s="8"/>
      <c r="V62" s="8"/>
      <c r="W62" s="8">
        <v>5</v>
      </c>
      <c r="X62" s="8">
        <f t="shared" si="12"/>
        <v>0</v>
      </c>
      <c r="Y62" s="8"/>
      <c r="Z62" s="8"/>
      <c r="AA62" s="8"/>
      <c r="AB62" s="8"/>
      <c r="AC62" s="8"/>
      <c r="AD62" s="8"/>
      <c r="AE62" s="8"/>
      <c r="AF62" s="8"/>
      <c r="AG62" s="8"/>
      <c r="AH62" s="13"/>
      <c r="AI62" s="2"/>
      <c r="AJ62" s="2"/>
      <c r="XFC62"/>
    </row>
    <row r="63" spans="1:36 16383:16383" s="2" customFormat="1" ht="125.1" customHeight="1" x14ac:dyDescent="0.15">
      <c r="A63" s="8">
        <v>33</v>
      </c>
      <c r="B63" s="8" t="s">
        <v>260</v>
      </c>
      <c r="C63" s="8" t="s">
        <v>261</v>
      </c>
      <c r="D63" s="8">
        <v>1</v>
      </c>
      <c r="E63" s="8"/>
      <c r="F63" s="8" t="s">
        <v>62</v>
      </c>
      <c r="G63" s="9" t="s">
        <v>262</v>
      </c>
      <c r="H63" s="9" t="s">
        <v>263</v>
      </c>
      <c r="I63" s="8">
        <v>7</v>
      </c>
      <c r="J63" s="8" t="s">
        <v>200</v>
      </c>
      <c r="K63" s="8"/>
      <c r="L63" s="8"/>
      <c r="M63" s="8">
        <v>1</v>
      </c>
      <c r="N63" s="8">
        <f t="shared" si="13"/>
        <v>2.665</v>
      </c>
      <c r="O63" s="8">
        <f t="shared" si="14"/>
        <v>2.665</v>
      </c>
      <c r="P63" s="8"/>
      <c r="Q63" s="13"/>
      <c r="R63" s="8"/>
      <c r="S63" s="8">
        <v>2.665</v>
      </c>
      <c r="T63" s="8"/>
      <c r="U63" s="8"/>
      <c r="V63" s="8"/>
      <c r="W63" s="8"/>
      <c r="X63" s="8">
        <f t="shared" si="12"/>
        <v>0</v>
      </c>
      <c r="Y63" s="8"/>
      <c r="Z63" s="8"/>
      <c r="AA63" s="8"/>
      <c r="AB63" s="8"/>
      <c r="AC63" s="8"/>
      <c r="AD63" s="8"/>
      <c r="AE63" s="8"/>
      <c r="AF63" s="8"/>
      <c r="AG63" s="8"/>
      <c r="AH63" s="13"/>
      <c r="XFC63"/>
    </row>
    <row r="64" spans="1:36 16383:16383" s="2" customFormat="1" ht="56.25" x14ac:dyDescent="0.15">
      <c r="A64" s="8">
        <v>34</v>
      </c>
      <c r="B64" s="8" t="s">
        <v>264</v>
      </c>
      <c r="C64" s="8" t="s">
        <v>265</v>
      </c>
      <c r="D64" s="8">
        <v>1</v>
      </c>
      <c r="E64" s="8"/>
      <c r="F64" s="8" t="s">
        <v>266</v>
      </c>
      <c r="G64" s="9" t="s">
        <v>267</v>
      </c>
      <c r="H64" s="9" t="s">
        <v>268</v>
      </c>
      <c r="I64" s="8">
        <v>1</v>
      </c>
      <c r="J64" s="8" t="s">
        <v>162</v>
      </c>
      <c r="K64" s="8"/>
      <c r="L64" s="8"/>
      <c r="M64" s="8">
        <v>1</v>
      </c>
      <c r="N64" s="8">
        <f t="shared" si="13"/>
        <v>2.0360999999999998</v>
      </c>
      <c r="O64" s="8">
        <f t="shared" si="14"/>
        <v>2.0360999999999998</v>
      </c>
      <c r="P64" s="8">
        <v>2.0360999999999998</v>
      </c>
      <c r="Q64" s="13"/>
      <c r="R64" s="8"/>
      <c r="S64" s="8"/>
      <c r="T64" s="8"/>
      <c r="U64" s="8"/>
      <c r="V64" s="8"/>
      <c r="W64" s="8"/>
      <c r="X64" s="8">
        <f t="shared" si="12"/>
        <v>0</v>
      </c>
      <c r="Y64" s="8"/>
      <c r="Z64" s="8"/>
      <c r="AA64" s="8"/>
      <c r="AB64" s="8"/>
      <c r="AC64" s="8"/>
      <c r="AD64" s="8"/>
      <c r="AE64" s="8"/>
      <c r="AF64" s="8"/>
      <c r="AG64" s="8"/>
      <c r="AH64" s="13"/>
      <c r="XFC64"/>
    </row>
    <row r="65" spans="1:34 16383:16383" s="2" customFormat="1" ht="75" x14ac:dyDescent="0.15">
      <c r="A65" s="8">
        <v>35</v>
      </c>
      <c r="B65" s="8" t="s">
        <v>269</v>
      </c>
      <c r="C65" s="8" t="s">
        <v>270</v>
      </c>
      <c r="D65" s="8">
        <v>1</v>
      </c>
      <c r="E65" s="8">
        <v>1</v>
      </c>
      <c r="F65" s="8" t="s">
        <v>56</v>
      </c>
      <c r="G65" s="9" t="s">
        <v>271</v>
      </c>
      <c r="H65" s="9" t="s">
        <v>272</v>
      </c>
      <c r="I65" s="8">
        <v>18</v>
      </c>
      <c r="J65" s="8" t="s">
        <v>209</v>
      </c>
      <c r="K65" s="8"/>
      <c r="L65" s="8"/>
      <c r="M65" s="8">
        <v>1</v>
      </c>
      <c r="N65" s="8">
        <f t="shared" si="13"/>
        <v>34.736699999999999</v>
      </c>
      <c r="O65" s="8">
        <f t="shared" si="14"/>
        <v>0</v>
      </c>
      <c r="P65" s="8"/>
      <c r="Q65" s="13"/>
      <c r="R65" s="8"/>
      <c r="S65" s="8"/>
      <c r="T65" s="8"/>
      <c r="U65" s="8"/>
      <c r="V65" s="8"/>
      <c r="W65" s="8"/>
      <c r="X65" s="8">
        <f t="shared" si="12"/>
        <v>34.736699999999999</v>
      </c>
      <c r="Y65" s="8">
        <v>28.1175</v>
      </c>
      <c r="Z65" s="8">
        <v>6.6192000000000002</v>
      </c>
      <c r="AA65" s="8"/>
      <c r="AB65" s="8"/>
      <c r="AC65" s="8"/>
      <c r="AD65" s="8"/>
      <c r="AE65" s="8"/>
      <c r="AF65" s="8"/>
      <c r="AG65" s="8"/>
      <c r="AH65" s="13" t="s">
        <v>273</v>
      </c>
      <c r="XFC65"/>
    </row>
    <row r="66" spans="1:34 16383:16383" s="2" customFormat="1" ht="75" x14ac:dyDescent="0.15">
      <c r="A66" s="8">
        <v>36</v>
      </c>
      <c r="B66" s="8" t="s">
        <v>274</v>
      </c>
      <c r="C66" s="8" t="s">
        <v>275</v>
      </c>
      <c r="D66" s="8">
        <v>1</v>
      </c>
      <c r="E66" s="8"/>
      <c r="F66" s="8" t="s">
        <v>52</v>
      </c>
      <c r="G66" s="9" t="s">
        <v>276</v>
      </c>
      <c r="H66" s="9" t="s">
        <v>277</v>
      </c>
      <c r="I66" s="8"/>
      <c r="J66" s="8" t="s">
        <v>278</v>
      </c>
      <c r="K66" s="8"/>
      <c r="L66" s="8"/>
      <c r="M66" s="8">
        <v>1</v>
      </c>
      <c r="N66" s="8">
        <f t="shared" ref="N66:N69" si="15">O66+W66+AB66+AC66</f>
        <v>10.399299999999998</v>
      </c>
      <c r="O66" s="8">
        <f t="shared" ref="O66:O69" si="16">SUM(P66:V66)</f>
        <v>10.399299999999998</v>
      </c>
      <c r="P66" s="13"/>
      <c r="Q66" s="8"/>
      <c r="R66" s="8">
        <v>0.1993</v>
      </c>
      <c r="S66" s="8">
        <v>10.199999999999999</v>
      </c>
      <c r="T66" s="8"/>
      <c r="U66" s="8"/>
      <c r="V66" s="8"/>
      <c r="W66" s="8">
        <f>SUM(X66:AA66)</f>
        <v>0</v>
      </c>
      <c r="X66" s="8"/>
      <c r="Y66" s="8"/>
      <c r="Z66" s="8"/>
      <c r="AA66" s="8"/>
      <c r="AB66" s="8"/>
      <c r="AC66" s="8"/>
      <c r="AD66" s="8"/>
      <c r="AE66" s="8"/>
      <c r="AF66" s="8">
        <v>13</v>
      </c>
      <c r="AG66" s="8"/>
      <c r="AH66" s="13"/>
      <c r="XFC66"/>
    </row>
    <row r="67" spans="1:34 16383:16383" s="2" customFormat="1" ht="112.5" x14ac:dyDescent="0.15">
      <c r="A67" s="8">
        <v>37</v>
      </c>
      <c r="B67" s="8" t="s">
        <v>279</v>
      </c>
      <c r="C67" s="8" t="s">
        <v>280</v>
      </c>
      <c r="D67" s="8">
        <v>1</v>
      </c>
      <c r="E67" s="8"/>
      <c r="F67" s="8" t="s">
        <v>62</v>
      </c>
      <c r="G67" s="9" t="s">
        <v>281</v>
      </c>
      <c r="H67" s="9" t="s">
        <v>282</v>
      </c>
      <c r="I67" s="8">
        <v>2</v>
      </c>
      <c r="J67" s="8" t="s">
        <v>65</v>
      </c>
      <c r="K67" s="8"/>
      <c r="L67" s="8"/>
      <c r="M67" s="8">
        <v>1</v>
      </c>
      <c r="N67" s="8">
        <f t="shared" si="15"/>
        <v>1.2436</v>
      </c>
      <c r="O67" s="8">
        <f t="shared" si="16"/>
        <v>1.2436</v>
      </c>
      <c r="P67" s="8">
        <v>0.79530000000000001</v>
      </c>
      <c r="Q67" s="13"/>
      <c r="R67" s="8"/>
      <c r="S67" s="8">
        <v>0.44829999999999998</v>
      </c>
      <c r="T67" s="8"/>
      <c r="U67" s="8"/>
      <c r="V67" s="8"/>
      <c r="W67" s="8"/>
      <c r="X67" s="8">
        <f t="shared" ref="X67:X71" si="17">SUM(Y67:AB67)</f>
        <v>0</v>
      </c>
      <c r="Y67" s="8"/>
      <c r="Z67" s="8"/>
      <c r="AA67" s="8"/>
      <c r="AB67" s="8"/>
      <c r="AC67" s="8"/>
      <c r="AD67" s="8"/>
      <c r="AE67" s="8"/>
      <c r="AF67" s="8"/>
      <c r="AG67" s="8">
        <v>8</v>
      </c>
      <c r="AH67" s="13"/>
      <c r="XFC67"/>
    </row>
    <row r="68" spans="1:34 16383:16383" s="2" customFormat="1" ht="120.95" customHeight="1" x14ac:dyDescent="0.15">
      <c r="A68" s="25">
        <v>38</v>
      </c>
      <c r="B68" s="8" t="s">
        <v>283</v>
      </c>
      <c r="C68" s="8" t="s">
        <v>284</v>
      </c>
      <c r="D68" s="8">
        <v>1</v>
      </c>
      <c r="E68" s="8">
        <v>1</v>
      </c>
      <c r="F68" s="8" t="s">
        <v>56</v>
      </c>
      <c r="G68" s="9" t="s">
        <v>285</v>
      </c>
      <c r="H68" s="14" t="s">
        <v>286</v>
      </c>
      <c r="I68" s="8">
        <v>4</v>
      </c>
      <c r="J68" s="8" t="s">
        <v>170</v>
      </c>
      <c r="K68" s="8"/>
      <c r="L68" s="8"/>
      <c r="M68" s="8">
        <v>1</v>
      </c>
      <c r="N68" s="8">
        <f t="shared" ref="N68:N73" si="18">O68+X68+AC68+AD68</f>
        <v>15.3035</v>
      </c>
      <c r="O68" s="8">
        <f t="shared" ref="O68:O73" si="19">SUM(P68:W68)</f>
        <v>6.8235999999999999</v>
      </c>
      <c r="P68" s="24">
        <v>0.35</v>
      </c>
      <c r="Q68" s="13"/>
      <c r="R68" s="8"/>
      <c r="S68" s="24">
        <v>0.27400000000000002</v>
      </c>
      <c r="T68" s="8"/>
      <c r="U68" s="8"/>
      <c r="V68" s="8">
        <v>6.1996000000000002</v>
      </c>
      <c r="W68" s="8"/>
      <c r="X68" s="8">
        <f t="shared" si="17"/>
        <v>8.4799000000000007</v>
      </c>
      <c r="Y68" s="13">
        <v>4.2428999999999997</v>
      </c>
      <c r="Z68" s="8">
        <v>4.2370000000000001</v>
      </c>
      <c r="AA68" s="8"/>
      <c r="AB68" s="8"/>
      <c r="AC68" s="8"/>
      <c r="AD68" s="8"/>
      <c r="AE68" s="8"/>
      <c r="AF68" s="8"/>
      <c r="AG68" s="8"/>
      <c r="AH68" s="13"/>
      <c r="XFC68"/>
    </row>
    <row r="69" spans="1:34 16383:16383" s="2" customFormat="1" ht="75" x14ac:dyDescent="0.15">
      <c r="A69" s="8">
        <v>39</v>
      </c>
      <c r="B69" s="13" t="s">
        <v>287</v>
      </c>
      <c r="C69" s="13" t="s">
        <v>288</v>
      </c>
      <c r="D69" s="8">
        <v>1</v>
      </c>
      <c r="E69" s="8">
        <v>1</v>
      </c>
      <c r="F69" s="8" t="s">
        <v>52</v>
      </c>
      <c r="G69" s="9" t="s">
        <v>289</v>
      </c>
      <c r="H69" s="9" t="s">
        <v>290</v>
      </c>
      <c r="I69" s="8"/>
      <c r="J69" s="8" t="s">
        <v>89</v>
      </c>
      <c r="K69" s="8"/>
      <c r="L69" s="8"/>
      <c r="M69" s="8">
        <v>1</v>
      </c>
      <c r="N69" s="8">
        <f t="shared" si="15"/>
        <v>5</v>
      </c>
      <c r="O69" s="8">
        <f t="shared" si="16"/>
        <v>5</v>
      </c>
      <c r="P69" s="13"/>
      <c r="Q69" s="8"/>
      <c r="R69" s="8"/>
      <c r="S69" s="8">
        <v>5</v>
      </c>
      <c r="T69" s="8"/>
      <c r="U69" s="8"/>
      <c r="V69" s="8"/>
      <c r="W69" s="8">
        <f>SUM(X69:AA69)</f>
        <v>0</v>
      </c>
      <c r="X69" s="8"/>
      <c r="Y69" s="8"/>
      <c r="Z69" s="8"/>
      <c r="AA69" s="8"/>
      <c r="AB69" s="8"/>
      <c r="AC69" s="8"/>
      <c r="AD69" s="8"/>
      <c r="AE69" s="8"/>
      <c r="AF69" s="8">
        <v>6</v>
      </c>
      <c r="AG69" s="8"/>
      <c r="AH69" s="13"/>
      <c r="XFC69"/>
    </row>
    <row r="70" spans="1:34 16383:16383" s="2" customFormat="1" ht="112.5" x14ac:dyDescent="0.15">
      <c r="A70" s="8">
        <v>40</v>
      </c>
      <c r="B70" s="8" t="s">
        <v>291</v>
      </c>
      <c r="C70" s="8" t="s">
        <v>292</v>
      </c>
      <c r="D70" s="8">
        <v>2</v>
      </c>
      <c r="E70" s="8"/>
      <c r="F70" s="8" t="s">
        <v>293</v>
      </c>
      <c r="G70" s="9" t="s">
        <v>294</v>
      </c>
      <c r="H70" s="9" t="s">
        <v>295</v>
      </c>
      <c r="I70" s="8">
        <v>9</v>
      </c>
      <c r="J70" s="8" t="s">
        <v>296</v>
      </c>
      <c r="K70" s="8"/>
      <c r="L70" s="8"/>
      <c r="M70" s="8">
        <v>2</v>
      </c>
      <c r="N70" s="8">
        <f t="shared" si="18"/>
        <v>5</v>
      </c>
      <c r="O70" s="8">
        <f t="shared" si="19"/>
        <v>5</v>
      </c>
      <c r="P70" s="8"/>
      <c r="Q70" s="13"/>
      <c r="R70" s="8">
        <v>2</v>
      </c>
      <c r="S70" s="8"/>
      <c r="T70" s="8">
        <v>3</v>
      </c>
      <c r="U70" s="8"/>
      <c r="V70" s="8"/>
      <c r="W70" s="8"/>
      <c r="X70" s="8">
        <f t="shared" si="17"/>
        <v>0</v>
      </c>
      <c r="Y70" s="8"/>
      <c r="Z70" s="8"/>
      <c r="AA70" s="8"/>
      <c r="AB70" s="8"/>
      <c r="AC70" s="8"/>
      <c r="AD70" s="8"/>
      <c r="AE70" s="8"/>
      <c r="AF70" s="8"/>
      <c r="AG70" s="8"/>
      <c r="AH70" s="13"/>
      <c r="XFC70"/>
    </row>
    <row r="71" spans="1:34 16383:16383" s="2" customFormat="1" ht="93.75" x14ac:dyDescent="0.15">
      <c r="A71" s="8">
        <v>41</v>
      </c>
      <c r="B71" s="8" t="s">
        <v>297</v>
      </c>
      <c r="C71" s="8" t="s">
        <v>298</v>
      </c>
      <c r="D71" s="8">
        <v>1</v>
      </c>
      <c r="E71" s="8"/>
      <c r="F71" s="8" t="s">
        <v>62</v>
      </c>
      <c r="G71" s="9" t="s">
        <v>299</v>
      </c>
      <c r="H71" s="9" t="s">
        <v>300</v>
      </c>
      <c r="I71" s="8">
        <v>7</v>
      </c>
      <c r="J71" s="8" t="s">
        <v>92</v>
      </c>
      <c r="K71" s="8"/>
      <c r="L71" s="8"/>
      <c r="M71" s="8">
        <v>1</v>
      </c>
      <c r="N71" s="8">
        <f t="shared" si="18"/>
        <v>0.99629999999999996</v>
      </c>
      <c r="O71" s="8">
        <f t="shared" si="19"/>
        <v>0.99629999999999996</v>
      </c>
      <c r="P71" s="8"/>
      <c r="Q71" s="13"/>
      <c r="R71" s="8"/>
      <c r="S71" s="8">
        <v>0.99629999999999996</v>
      </c>
      <c r="T71" s="8"/>
      <c r="U71" s="8"/>
      <c r="V71" s="8"/>
      <c r="W71" s="8"/>
      <c r="X71" s="8">
        <f t="shared" si="17"/>
        <v>0</v>
      </c>
      <c r="Y71" s="8"/>
      <c r="Z71" s="8"/>
      <c r="AA71" s="8"/>
      <c r="AB71" s="8"/>
      <c r="AC71" s="8"/>
      <c r="AD71" s="8"/>
      <c r="AE71" s="8"/>
      <c r="AF71" s="8"/>
      <c r="AG71" s="8"/>
      <c r="AH71" s="13"/>
      <c r="XFC71"/>
    </row>
    <row r="72" spans="1:34 16383:16383" s="2" customFormat="1" ht="56.25" x14ac:dyDescent="0.15">
      <c r="A72" s="49">
        <v>42</v>
      </c>
      <c r="B72" s="49" t="s">
        <v>301</v>
      </c>
      <c r="C72" s="49" t="s">
        <v>280</v>
      </c>
      <c r="D72" s="8">
        <v>1</v>
      </c>
      <c r="E72" s="8"/>
      <c r="F72" s="8" t="s">
        <v>62</v>
      </c>
      <c r="G72" s="9" t="s">
        <v>302</v>
      </c>
      <c r="H72" s="9" t="s">
        <v>303</v>
      </c>
      <c r="I72" s="8">
        <v>1</v>
      </c>
      <c r="J72" s="8" t="s">
        <v>257</v>
      </c>
      <c r="K72" s="8"/>
      <c r="L72" s="8"/>
      <c r="M72" s="8">
        <v>1</v>
      </c>
      <c r="N72" s="8">
        <f t="shared" si="18"/>
        <v>0.44829999999999998</v>
      </c>
      <c r="O72" s="8">
        <f t="shared" si="19"/>
        <v>0.44829999999999998</v>
      </c>
      <c r="P72" s="8"/>
      <c r="Q72" s="13"/>
      <c r="R72" s="8"/>
      <c r="S72" s="8">
        <v>0.44829999999999998</v>
      </c>
      <c r="T72" s="8"/>
      <c r="U72" s="8"/>
      <c r="V72" s="8"/>
      <c r="W72" s="8"/>
      <c r="X72" s="8"/>
      <c r="Y72" s="8"/>
      <c r="Z72" s="8"/>
      <c r="AA72" s="8"/>
      <c r="AB72" s="8"/>
      <c r="AC72" s="8"/>
      <c r="AD72" s="8"/>
      <c r="AE72" s="8"/>
      <c r="AF72" s="8"/>
      <c r="AG72" s="8"/>
      <c r="AH72" s="13"/>
      <c r="XFC72"/>
    </row>
    <row r="73" spans="1:34 16383:16383" s="4" customFormat="1" ht="56.25" x14ac:dyDescent="0.15">
      <c r="A73" s="49"/>
      <c r="B73" s="49"/>
      <c r="C73" s="49"/>
      <c r="D73" s="8">
        <v>1</v>
      </c>
      <c r="E73" s="8">
        <v>1</v>
      </c>
      <c r="F73" s="8" t="s">
        <v>56</v>
      </c>
      <c r="G73" s="9" t="s">
        <v>304</v>
      </c>
      <c r="H73" s="9" t="s">
        <v>305</v>
      </c>
      <c r="I73" s="8">
        <v>1</v>
      </c>
      <c r="J73" s="8" t="s">
        <v>170</v>
      </c>
      <c r="K73" s="8"/>
      <c r="L73" s="8"/>
      <c r="M73" s="8">
        <v>1</v>
      </c>
      <c r="N73" s="8">
        <f t="shared" si="18"/>
        <v>2.1036999999999999</v>
      </c>
      <c r="O73" s="8">
        <f t="shared" si="19"/>
        <v>2.1036999999999999</v>
      </c>
      <c r="P73" s="8"/>
      <c r="Q73" s="29"/>
      <c r="R73" s="8"/>
      <c r="S73" s="8"/>
      <c r="T73" s="8"/>
      <c r="U73" s="8"/>
      <c r="V73" s="8">
        <v>2.1036999999999999</v>
      </c>
      <c r="W73" s="8"/>
      <c r="X73" s="8">
        <f t="shared" ref="X73:X79" si="20">SUM(Y73:AB73)</f>
        <v>0</v>
      </c>
      <c r="Y73" s="8"/>
      <c r="Z73" s="8"/>
      <c r="AA73" s="8"/>
      <c r="AB73" s="8"/>
      <c r="AC73" s="8"/>
      <c r="AD73" s="8"/>
      <c r="AE73" s="8"/>
      <c r="AF73" s="8">
        <v>2019.6</v>
      </c>
      <c r="AG73" s="8">
        <v>3</v>
      </c>
      <c r="AH73" s="29"/>
      <c r="XFC73"/>
    </row>
    <row r="74" spans="1:34 16383:16383" s="2" customFormat="1" ht="93.75" x14ac:dyDescent="0.15">
      <c r="A74" s="49">
        <v>43</v>
      </c>
      <c r="B74" s="49" t="s">
        <v>306</v>
      </c>
      <c r="C74" s="49" t="s">
        <v>307</v>
      </c>
      <c r="D74" s="8"/>
      <c r="E74" s="8"/>
      <c r="F74" s="9" t="s">
        <v>308</v>
      </c>
      <c r="G74" s="9" t="s">
        <v>309</v>
      </c>
      <c r="H74" s="9" t="s">
        <v>310</v>
      </c>
      <c r="I74" s="8">
        <v>2</v>
      </c>
      <c r="J74" s="8" t="s">
        <v>311</v>
      </c>
      <c r="K74" s="8"/>
      <c r="L74" s="8"/>
      <c r="M74" s="8">
        <v>2</v>
      </c>
      <c r="N74" s="8">
        <f>O74+AB74+AC74</f>
        <v>0.30159999999999998</v>
      </c>
      <c r="O74" s="8">
        <f>SUM(P74:V74)</f>
        <v>0.30159999999999998</v>
      </c>
      <c r="P74" s="8">
        <v>0.1273</v>
      </c>
      <c r="Q74" s="13"/>
      <c r="R74" s="8"/>
      <c r="S74" s="8">
        <v>0.17430000000000001</v>
      </c>
      <c r="T74" s="8"/>
      <c r="U74" s="8"/>
      <c r="V74" s="8"/>
      <c r="W74" s="8"/>
      <c r="X74" s="8"/>
      <c r="Y74" s="8"/>
      <c r="Z74" s="8"/>
      <c r="AA74" s="8"/>
      <c r="AB74" s="8"/>
      <c r="AC74" s="8"/>
      <c r="AD74" s="8"/>
      <c r="AE74" s="8"/>
      <c r="AF74" s="8"/>
      <c r="AG74" s="8"/>
      <c r="AH74" s="13"/>
      <c r="XFC74"/>
    </row>
    <row r="75" spans="1:34 16383:16383" s="2" customFormat="1" ht="93.75" x14ac:dyDescent="0.15">
      <c r="A75" s="49"/>
      <c r="B75" s="49"/>
      <c r="C75" s="49"/>
      <c r="D75" s="8">
        <v>1</v>
      </c>
      <c r="E75" s="8"/>
      <c r="F75" s="8" t="s">
        <v>56</v>
      </c>
      <c r="G75" s="9" t="s">
        <v>312</v>
      </c>
      <c r="H75" s="9" t="s">
        <v>313</v>
      </c>
      <c r="I75" s="8">
        <v>1</v>
      </c>
      <c r="J75" s="8" t="s">
        <v>142</v>
      </c>
      <c r="K75" s="8"/>
      <c r="L75" s="8"/>
      <c r="M75" s="8">
        <v>1</v>
      </c>
      <c r="N75" s="8">
        <f t="shared" ref="N75:N79" si="21">O75+X75+AC75+AD75</f>
        <v>7.7495000000000003</v>
      </c>
      <c r="O75" s="8">
        <f t="shared" ref="O75:O79" si="22">SUM(P75:W75)</f>
        <v>7.7495000000000003</v>
      </c>
      <c r="P75" s="8"/>
      <c r="Q75" s="13"/>
      <c r="R75" s="8"/>
      <c r="S75" s="8"/>
      <c r="T75" s="8"/>
      <c r="U75" s="8"/>
      <c r="V75" s="8">
        <v>7.7495000000000003</v>
      </c>
      <c r="W75" s="8"/>
      <c r="X75" s="8">
        <f t="shared" si="20"/>
        <v>0</v>
      </c>
      <c r="Y75" s="8"/>
      <c r="Z75" s="8"/>
      <c r="AA75" s="8"/>
      <c r="AB75" s="8"/>
      <c r="AC75" s="8"/>
      <c r="AD75" s="8"/>
      <c r="AE75" s="8"/>
      <c r="AF75" s="8">
        <v>7438.8</v>
      </c>
      <c r="AG75" s="8">
        <v>5</v>
      </c>
      <c r="AH75" s="13"/>
      <c r="XFC75"/>
    </row>
    <row r="76" spans="1:34 16383:16383" s="2" customFormat="1" ht="93.75" x14ac:dyDescent="0.15">
      <c r="A76" s="46">
        <v>44</v>
      </c>
      <c r="B76" s="46" t="s">
        <v>314</v>
      </c>
      <c r="C76" s="46" t="s">
        <v>315</v>
      </c>
      <c r="D76" s="8">
        <v>1</v>
      </c>
      <c r="E76" s="8"/>
      <c r="F76" s="8" t="s">
        <v>56</v>
      </c>
      <c r="G76" s="9" t="s">
        <v>316</v>
      </c>
      <c r="H76" s="9" t="s">
        <v>317</v>
      </c>
      <c r="I76" s="8"/>
      <c r="J76" s="8" t="s">
        <v>151</v>
      </c>
      <c r="K76" s="8"/>
      <c r="L76" s="8"/>
      <c r="M76" s="8"/>
      <c r="N76" s="8">
        <f t="shared" si="21"/>
        <v>1.05</v>
      </c>
      <c r="O76" s="8">
        <f t="shared" si="22"/>
        <v>0</v>
      </c>
      <c r="P76" s="8"/>
      <c r="Q76" s="13"/>
      <c r="R76" s="8"/>
      <c r="S76" s="8"/>
      <c r="T76" s="8"/>
      <c r="U76" s="8"/>
      <c r="V76" s="8"/>
      <c r="W76" s="8"/>
      <c r="X76" s="8">
        <f t="shared" si="20"/>
        <v>1.05</v>
      </c>
      <c r="Y76" s="8">
        <v>1.05</v>
      </c>
      <c r="Z76" s="8"/>
      <c r="AA76" s="8"/>
      <c r="AB76" s="8"/>
      <c r="AC76" s="8"/>
      <c r="AD76" s="8"/>
      <c r="AE76" s="8"/>
      <c r="AF76" s="8">
        <v>0.105</v>
      </c>
      <c r="AG76" s="8">
        <v>5</v>
      </c>
      <c r="AH76" s="13"/>
      <c r="XFC76"/>
    </row>
    <row r="77" spans="1:34 16383:16383" s="2" customFormat="1" ht="56.25" x14ac:dyDescent="0.15">
      <c r="A77" s="48"/>
      <c r="B77" s="48"/>
      <c r="C77" s="48"/>
      <c r="D77" s="8">
        <v>1</v>
      </c>
      <c r="E77" s="8"/>
      <c r="F77" s="8" t="s">
        <v>62</v>
      </c>
      <c r="G77" s="9" t="s">
        <v>318</v>
      </c>
      <c r="H77" s="9" t="s">
        <v>319</v>
      </c>
      <c r="I77" s="8">
        <v>1</v>
      </c>
      <c r="J77" s="8" t="s">
        <v>110</v>
      </c>
      <c r="K77" s="8"/>
      <c r="L77" s="8"/>
      <c r="M77" s="8">
        <v>1</v>
      </c>
      <c r="N77" s="8">
        <f t="shared" si="21"/>
        <v>0.69740000000000002</v>
      </c>
      <c r="O77" s="8">
        <f t="shared" si="22"/>
        <v>0.69740000000000002</v>
      </c>
      <c r="P77" s="8"/>
      <c r="Q77" s="13"/>
      <c r="R77" s="8"/>
      <c r="S77" s="8">
        <v>0.69740000000000002</v>
      </c>
      <c r="T77" s="8"/>
      <c r="U77" s="8"/>
      <c r="V77" s="8"/>
      <c r="W77" s="8"/>
      <c r="X77" s="8">
        <f t="shared" si="20"/>
        <v>0</v>
      </c>
      <c r="Y77" s="8"/>
      <c r="Z77" s="8"/>
      <c r="AA77" s="8"/>
      <c r="AB77" s="8"/>
      <c r="AC77" s="8"/>
      <c r="AD77" s="8"/>
      <c r="AE77" s="8"/>
      <c r="AF77" s="8"/>
      <c r="AG77" s="8"/>
      <c r="AH77" s="13"/>
      <c r="XFC77"/>
    </row>
    <row r="78" spans="1:34 16383:16383" s="2" customFormat="1" ht="93.75" x14ac:dyDescent="0.15">
      <c r="A78" s="13">
        <v>45</v>
      </c>
      <c r="B78" s="13" t="s">
        <v>320</v>
      </c>
      <c r="C78" s="13" t="s">
        <v>321</v>
      </c>
      <c r="D78" s="8">
        <v>1</v>
      </c>
      <c r="E78" s="8"/>
      <c r="F78" s="8" t="s">
        <v>56</v>
      </c>
      <c r="G78" s="9" t="s">
        <v>322</v>
      </c>
      <c r="H78" s="9" t="s">
        <v>323</v>
      </c>
      <c r="I78" s="8">
        <v>1</v>
      </c>
      <c r="J78" s="8" t="s">
        <v>324</v>
      </c>
      <c r="K78" s="8"/>
      <c r="L78" s="8"/>
      <c r="M78" s="8">
        <v>1</v>
      </c>
      <c r="N78" s="8">
        <f t="shared" si="21"/>
        <v>6.1996000000000002</v>
      </c>
      <c r="O78" s="8">
        <f t="shared" si="22"/>
        <v>6.1996000000000002</v>
      </c>
      <c r="P78" s="8"/>
      <c r="Q78" s="13"/>
      <c r="R78" s="8"/>
      <c r="S78" s="8"/>
      <c r="T78" s="8"/>
      <c r="U78" s="8"/>
      <c r="V78" s="8">
        <v>6.1996000000000002</v>
      </c>
      <c r="W78" s="8"/>
      <c r="X78" s="8">
        <f t="shared" si="20"/>
        <v>0</v>
      </c>
      <c r="Y78" s="8"/>
      <c r="Z78" s="8"/>
      <c r="AA78" s="8"/>
      <c r="AB78" s="8"/>
      <c r="AC78" s="8"/>
      <c r="AD78" s="8"/>
      <c r="AE78" s="8"/>
      <c r="AF78" s="8">
        <v>0.61995999999999996</v>
      </c>
      <c r="AG78" s="8">
        <v>4</v>
      </c>
      <c r="AH78" s="13"/>
      <c r="XFC78"/>
    </row>
    <row r="79" spans="1:34 16383:16383" s="2" customFormat="1" ht="56.25" x14ac:dyDescent="0.15">
      <c r="A79" s="8">
        <v>46</v>
      </c>
      <c r="B79" s="8" t="s">
        <v>325</v>
      </c>
      <c r="C79" s="8" t="s">
        <v>326</v>
      </c>
      <c r="D79" s="8">
        <v>1</v>
      </c>
      <c r="E79" s="8"/>
      <c r="F79" s="8" t="s">
        <v>327</v>
      </c>
      <c r="G79" s="9" t="s">
        <v>328</v>
      </c>
      <c r="H79" s="9" t="s">
        <v>329</v>
      </c>
      <c r="I79" s="8">
        <v>1</v>
      </c>
      <c r="J79" s="8" t="s">
        <v>330</v>
      </c>
      <c r="K79" s="8"/>
      <c r="L79" s="8"/>
      <c r="M79" s="8"/>
      <c r="N79" s="8">
        <f t="shared" si="21"/>
        <v>0.1993</v>
      </c>
      <c r="O79" s="8">
        <f t="shared" si="22"/>
        <v>0.1993</v>
      </c>
      <c r="P79" s="8"/>
      <c r="Q79" s="13"/>
      <c r="R79" s="8"/>
      <c r="S79" s="8">
        <v>0.1993</v>
      </c>
      <c r="T79" s="8"/>
      <c r="U79" s="8"/>
      <c r="V79" s="8"/>
      <c r="W79" s="8"/>
      <c r="X79" s="8">
        <f t="shared" si="20"/>
        <v>0</v>
      </c>
      <c r="Y79" s="8"/>
      <c r="Z79" s="8"/>
      <c r="AA79" s="8"/>
      <c r="AB79" s="8"/>
      <c r="AC79" s="8"/>
      <c r="AD79" s="8"/>
      <c r="AE79" s="8"/>
      <c r="AF79" s="8"/>
      <c r="AG79" s="8"/>
      <c r="AH79" s="13"/>
      <c r="XFC79"/>
    </row>
    <row r="80" spans="1:34 16383:16383" s="2" customFormat="1" ht="80.099999999999994" customHeight="1" x14ac:dyDescent="0.15">
      <c r="A80" s="50">
        <v>47</v>
      </c>
      <c r="B80" s="49" t="s">
        <v>331</v>
      </c>
      <c r="C80" s="49" t="s">
        <v>332</v>
      </c>
      <c r="D80" s="8">
        <v>1</v>
      </c>
      <c r="E80" s="8"/>
      <c r="F80" s="8" t="s">
        <v>62</v>
      </c>
      <c r="G80" s="9" t="s">
        <v>333</v>
      </c>
      <c r="H80" s="9" t="s">
        <v>334</v>
      </c>
      <c r="I80" s="8">
        <v>1</v>
      </c>
      <c r="J80" s="8" t="s">
        <v>142</v>
      </c>
      <c r="K80" s="8"/>
      <c r="L80" s="8"/>
      <c r="M80" s="8">
        <v>1</v>
      </c>
      <c r="N80" s="8">
        <f t="shared" ref="N80:N83" si="23">O80+W80+AB80+AC80</f>
        <v>0.3513</v>
      </c>
      <c r="O80" s="8">
        <f t="shared" ref="O80:O83" si="24">SUM(P80:V80)</f>
        <v>0.3513</v>
      </c>
      <c r="P80" s="13"/>
      <c r="Q80" s="8"/>
      <c r="R80" s="8">
        <v>0.3513</v>
      </c>
      <c r="S80" s="8"/>
      <c r="T80" s="8"/>
      <c r="U80" s="8"/>
      <c r="V80" s="8"/>
      <c r="W80" s="8">
        <v>0</v>
      </c>
      <c r="X80" s="8"/>
      <c r="Y80" s="8"/>
      <c r="Z80" s="8"/>
      <c r="AA80" s="8"/>
      <c r="AB80" s="8"/>
      <c r="AC80" s="8"/>
      <c r="AD80" s="8"/>
      <c r="AE80" s="8"/>
      <c r="AF80" s="8">
        <v>1</v>
      </c>
      <c r="AG80" s="13"/>
      <c r="AH80" s="13"/>
      <c r="XFC80"/>
    </row>
    <row r="81" spans="1:34 16383:16383" s="2" customFormat="1" ht="78" customHeight="1" x14ac:dyDescent="0.15">
      <c r="A81" s="50"/>
      <c r="B81" s="49"/>
      <c r="C81" s="49"/>
      <c r="D81" s="8">
        <v>1</v>
      </c>
      <c r="E81" s="8"/>
      <c r="F81" s="8" t="s">
        <v>62</v>
      </c>
      <c r="G81" s="9" t="s">
        <v>333</v>
      </c>
      <c r="H81" s="9" t="s">
        <v>335</v>
      </c>
      <c r="I81" s="8">
        <v>3</v>
      </c>
      <c r="J81" s="8" t="s">
        <v>336</v>
      </c>
      <c r="K81" s="8"/>
      <c r="L81" s="8"/>
      <c r="M81" s="8">
        <v>1</v>
      </c>
      <c r="N81" s="8">
        <f t="shared" si="23"/>
        <v>0.59499999999999997</v>
      </c>
      <c r="O81" s="8">
        <f t="shared" si="24"/>
        <v>0.59499999999999997</v>
      </c>
      <c r="P81" s="8">
        <v>0.57269999999999999</v>
      </c>
      <c r="Q81" s="13"/>
      <c r="R81" s="8"/>
      <c r="S81" s="8">
        <v>2.23E-2</v>
      </c>
      <c r="T81" s="8"/>
      <c r="U81" s="8"/>
      <c r="V81" s="8"/>
      <c r="W81" s="8"/>
      <c r="X81" s="8">
        <f t="shared" ref="X81:X85" si="25">SUM(Y81:AB81)</f>
        <v>0</v>
      </c>
      <c r="Y81" s="8"/>
      <c r="Z81" s="8"/>
      <c r="AA81" s="8"/>
      <c r="AB81" s="8"/>
      <c r="AC81" s="8"/>
      <c r="AD81" s="8"/>
      <c r="AE81" s="8"/>
      <c r="AF81" s="8"/>
      <c r="AG81" s="8">
        <v>8</v>
      </c>
      <c r="AH81" s="13"/>
      <c r="XFC81"/>
    </row>
    <row r="82" spans="1:34 16383:16383" s="2" customFormat="1" ht="150" x14ac:dyDescent="0.15">
      <c r="A82" s="8">
        <v>48</v>
      </c>
      <c r="B82" s="8" t="s">
        <v>337</v>
      </c>
      <c r="C82" s="8" t="s">
        <v>338</v>
      </c>
      <c r="D82" s="8">
        <v>2</v>
      </c>
      <c r="E82" s="8"/>
      <c r="F82" s="8" t="s">
        <v>339</v>
      </c>
      <c r="G82" s="9" t="s">
        <v>340</v>
      </c>
      <c r="H82" s="9" t="s">
        <v>341</v>
      </c>
      <c r="I82" s="8">
        <v>3</v>
      </c>
      <c r="J82" s="8" t="s">
        <v>342</v>
      </c>
      <c r="K82" s="8"/>
      <c r="L82" s="8"/>
      <c r="M82" s="8">
        <v>2</v>
      </c>
      <c r="N82" s="8">
        <f>O82+AB82+AC82</f>
        <v>5</v>
      </c>
      <c r="O82" s="8">
        <f t="shared" si="24"/>
        <v>5</v>
      </c>
      <c r="P82" s="8">
        <v>5</v>
      </c>
      <c r="Q82" s="13"/>
      <c r="R82" s="8"/>
      <c r="S82" s="8"/>
      <c r="T82" s="8"/>
      <c r="U82" s="8"/>
      <c r="V82" s="8"/>
      <c r="W82" s="8">
        <v>9.5399999999999999E-2</v>
      </c>
      <c r="X82" s="8"/>
      <c r="Y82" s="8"/>
      <c r="Z82" s="8"/>
      <c r="AA82" s="8"/>
      <c r="AB82" s="8"/>
      <c r="AC82" s="8"/>
      <c r="AD82" s="8"/>
      <c r="AE82" s="8"/>
      <c r="AF82" s="8"/>
      <c r="AG82" s="8">
        <v>6</v>
      </c>
      <c r="AH82" s="13"/>
      <c r="XFC82"/>
    </row>
    <row r="83" spans="1:34 16383:16383" s="2" customFormat="1" ht="75" x14ac:dyDescent="0.15">
      <c r="A83" s="8">
        <v>49</v>
      </c>
      <c r="B83" s="8" t="s">
        <v>343</v>
      </c>
      <c r="C83" s="8" t="s">
        <v>344</v>
      </c>
      <c r="D83" s="8">
        <v>1</v>
      </c>
      <c r="E83" s="13"/>
      <c r="F83" s="8" t="s">
        <v>52</v>
      </c>
      <c r="G83" s="9" t="s">
        <v>345</v>
      </c>
      <c r="H83" s="9" t="s">
        <v>346</v>
      </c>
      <c r="I83" s="8"/>
      <c r="J83" s="8" t="s">
        <v>92</v>
      </c>
      <c r="K83" s="8"/>
      <c r="L83" s="8"/>
      <c r="M83" s="8">
        <v>1</v>
      </c>
      <c r="N83" s="8">
        <f t="shared" si="23"/>
        <v>2</v>
      </c>
      <c r="O83" s="8">
        <f t="shared" si="24"/>
        <v>0</v>
      </c>
      <c r="P83" s="13"/>
      <c r="Q83" s="8"/>
      <c r="R83" s="8"/>
      <c r="S83" s="8"/>
      <c r="T83" s="8"/>
      <c r="U83" s="8"/>
      <c r="V83" s="8"/>
      <c r="W83" s="8">
        <v>2</v>
      </c>
      <c r="X83" s="8"/>
      <c r="Y83" s="8"/>
      <c r="Z83" s="8"/>
      <c r="AA83" s="8"/>
      <c r="AB83" s="8"/>
      <c r="AC83" s="8"/>
      <c r="AD83" s="8"/>
      <c r="AE83" s="8"/>
      <c r="AF83" s="8"/>
      <c r="AG83" s="13"/>
      <c r="AH83" s="13"/>
      <c r="XFC83"/>
    </row>
    <row r="84" spans="1:34 16383:16383" s="2" customFormat="1" ht="56.25" x14ac:dyDescent="0.15">
      <c r="A84" s="8">
        <v>50</v>
      </c>
      <c r="B84" s="8" t="s">
        <v>347</v>
      </c>
      <c r="C84" s="8" t="s">
        <v>280</v>
      </c>
      <c r="D84" s="8">
        <v>1</v>
      </c>
      <c r="E84" s="8">
        <v>1</v>
      </c>
      <c r="F84" s="8" t="s">
        <v>52</v>
      </c>
      <c r="G84" s="9" t="s">
        <v>348</v>
      </c>
      <c r="H84" s="9" t="s">
        <v>349</v>
      </c>
      <c r="I84" s="8"/>
      <c r="J84" s="8" t="s">
        <v>209</v>
      </c>
      <c r="K84" s="8"/>
      <c r="L84" s="8"/>
      <c r="M84" s="8">
        <v>1</v>
      </c>
      <c r="N84" s="8">
        <f t="shared" ref="N84:N86" si="26">O84+X84+AC84+AD84</f>
        <v>4</v>
      </c>
      <c r="O84" s="8">
        <f t="shared" ref="O84:O89" si="27">SUM(P84:W84)</f>
        <v>4</v>
      </c>
      <c r="P84" s="8">
        <v>1</v>
      </c>
      <c r="Q84" s="13"/>
      <c r="R84" s="8">
        <v>3</v>
      </c>
      <c r="S84" s="8"/>
      <c r="T84" s="8"/>
      <c r="U84" s="8"/>
      <c r="V84" s="8"/>
      <c r="W84" s="8"/>
      <c r="X84" s="8">
        <f t="shared" si="25"/>
        <v>0</v>
      </c>
      <c r="Y84" s="8"/>
      <c r="Z84" s="8"/>
      <c r="AA84" s="8"/>
      <c r="AB84" s="8"/>
      <c r="AC84" s="8"/>
      <c r="AD84" s="8"/>
      <c r="AE84" s="8"/>
      <c r="AF84" s="24"/>
      <c r="AG84" s="8"/>
      <c r="AH84" s="13"/>
      <c r="XFC84"/>
    </row>
    <row r="85" spans="1:34 16383:16383" s="2" customFormat="1" ht="75" x14ac:dyDescent="0.15">
      <c r="A85" s="8">
        <v>51</v>
      </c>
      <c r="B85" s="8" t="s">
        <v>350</v>
      </c>
      <c r="C85" s="8" t="s">
        <v>220</v>
      </c>
      <c r="D85" s="8">
        <v>1</v>
      </c>
      <c r="E85" s="8">
        <v>0</v>
      </c>
      <c r="F85" s="8" t="s">
        <v>62</v>
      </c>
      <c r="G85" s="9" t="s">
        <v>351</v>
      </c>
      <c r="H85" s="9" t="s">
        <v>352</v>
      </c>
      <c r="I85" s="8">
        <v>1</v>
      </c>
      <c r="J85" s="8" t="s">
        <v>353</v>
      </c>
      <c r="K85" s="8"/>
      <c r="L85" s="8"/>
      <c r="M85" s="8">
        <v>1</v>
      </c>
      <c r="N85" s="8">
        <f t="shared" si="26"/>
        <v>0.56769999999999998</v>
      </c>
      <c r="O85" s="8">
        <f t="shared" si="27"/>
        <v>0.56769999999999998</v>
      </c>
      <c r="P85" s="8">
        <v>0.22270000000000001</v>
      </c>
      <c r="Q85" s="13"/>
      <c r="R85" s="24">
        <v>0.34499999999999997</v>
      </c>
      <c r="S85" s="8"/>
      <c r="T85" s="8"/>
      <c r="U85" s="8"/>
      <c r="V85" s="8"/>
      <c r="W85" s="8"/>
      <c r="X85" s="8">
        <f t="shared" si="25"/>
        <v>0</v>
      </c>
      <c r="Y85" s="8"/>
      <c r="Z85" s="8"/>
      <c r="AA85" s="8"/>
      <c r="AB85" s="8"/>
      <c r="AC85" s="8"/>
      <c r="AD85" s="8"/>
      <c r="AE85" s="8"/>
      <c r="AF85" s="8"/>
      <c r="AG85" s="8"/>
      <c r="AH85" s="13"/>
      <c r="XFC85"/>
    </row>
    <row r="86" spans="1:34 16383:16383" s="2" customFormat="1" ht="56.25" x14ac:dyDescent="0.15">
      <c r="A86" s="8">
        <v>52</v>
      </c>
      <c r="B86" s="8" t="s">
        <v>354</v>
      </c>
      <c r="C86" s="8" t="s">
        <v>355</v>
      </c>
      <c r="D86" s="8">
        <v>1</v>
      </c>
      <c r="E86" s="8"/>
      <c r="F86" s="8" t="s">
        <v>62</v>
      </c>
      <c r="G86" s="9" t="s">
        <v>356</v>
      </c>
      <c r="H86" s="9" t="s">
        <v>357</v>
      </c>
      <c r="I86" s="8">
        <v>1</v>
      </c>
      <c r="J86" s="8" t="s">
        <v>358</v>
      </c>
      <c r="K86" s="8"/>
      <c r="L86" s="8"/>
      <c r="M86" s="8">
        <v>1</v>
      </c>
      <c r="N86" s="8">
        <f t="shared" si="26"/>
        <v>0.37359999999999999</v>
      </c>
      <c r="O86" s="8">
        <f>P86+Q86+R86+S86+T86+U86+V86+W86</f>
        <v>0.37359999999999999</v>
      </c>
      <c r="P86" s="8"/>
      <c r="Q86" s="13"/>
      <c r="R86" s="8"/>
      <c r="S86" s="8">
        <v>0.37359999999999999</v>
      </c>
      <c r="T86" s="8"/>
      <c r="U86" s="8"/>
      <c r="V86" s="8"/>
      <c r="W86" s="8"/>
      <c r="X86" s="8">
        <f>Y86+Z86+AA86+AB86</f>
        <v>0</v>
      </c>
      <c r="Y86" s="8"/>
      <c r="Z86" s="8"/>
      <c r="AA86" s="8"/>
      <c r="AB86" s="8"/>
      <c r="AC86" s="8"/>
      <c r="AD86" s="8"/>
      <c r="AE86" s="8"/>
      <c r="AF86" s="8"/>
      <c r="AG86" s="8"/>
      <c r="AH86" s="13"/>
      <c r="XFC86"/>
    </row>
    <row r="87" spans="1:34 16383:16383" s="2" customFormat="1" ht="93" customHeight="1" x14ac:dyDescent="0.15">
      <c r="A87" s="8">
        <v>53</v>
      </c>
      <c r="B87" s="8" t="s">
        <v>359</v>
      </c>
      <c r="C87" s="8" t="s">
        <v>220</v>
      </c>
      <c r="D87" s="8">
        <v>1</v>
      </c>
      <c r="E87" s="8">
        <v>1</v>
      </c>
      <c r="F87" s="8" t="s">
        <v>52</v>
      </c>
      <c r="G87" s="9" t="s">
        <v>360</v>
      </c>
      <c r="H87" s="9" t="s">
        <v>361</v>
      </c>
      <c r="I87" s="8"/>
      <c r="J87" s="8" t="s">
        <v>170</v>
      </c>
      <c r="K87" s="8"/>
      <c r="L87" s="8"/>
      <c r="M87" s="8">
        <v>1</v>
      </c>
      <c r="N87" s="8">
        <f>O87+W87+AB87+AC87</f>
        <v>5</v>
      </c>
      <c r="O87" s="8">
        <f>SUM(P87:V87)</f>
        <v>5</v>
      </c>
      <c r="P87" s="13"/>
      <c r="Q87" s="8"/>
      <c r="R87" s="8"/>
      <c r="S87" s="8"/>
      <c r="T87" s="8"/>
      <c r="U87" s="8"/>
      <c r="V87" s="8">
        <v>5</v>
      </c>
      <c r="W87" s="8">
        <f>SUM(X87:AA87)</f>
        <v>0</v>
      </c>
      <c r="X87" s="8"/>
      <c r="Y87" s="8"/>
      <c r="Z87" s="8"/>
      <c r="AA87" s="8"/>
      <c r="AB87" s="8"/>
      <c r="AC87" s="8"/>
      <c r="AD87" s="8"/>
      <c r="AE87" s="8"/>
      <c r="AF87" s="8">
        <v>21</v>
      </c>
      <c r="AG87" s="13"/>
      <c r="AH87" s="13"/>
      <c r="XFC87"/>
    </row>
    <row r="88" spans="1:34 16383:16383" s="2" customFormat="1" ht="93.75" x14ac:dyDescent="0.15">
      <c r="A88" s="8">
        <v>54</v>
      </c>
      <c r="B88" s="8" t="s">
        <v>362</v>
      </c>
      <c r="C88" s="8" t="s">
        <v>363</v>
      </c>
      <c r="D88" s="8">
        <v>1</v>
      </c>
      <c r="E88" s="8"/>
      <c r="F88" s="8" t="s">
        <v>62</v>
      </c>
      <c r="G88" s="9" t="s">
        <v>364</v>
      </c>
      <c r="H88" s="9" t="s">
        <v>365</v>
      </c>
      <c r="I88" s="8">
        <v>2</v>
      </c>
      <c r="J88" s="8" t="s">
        <v>142</v>
      </c>
      <c r="K88" s="8"/>
      <c r="L88" s="8"/>
      <c r="M88" s="8">
        <v>1</v>
      </c>
      <c r="N88" s="8">
        <f>O88+X88+AC88+AD88</f>
        <v>0.74719999999999998</v>
      </c>
      <c r="O88" s="8">
        <f t="shared" si="27"/>
        <v>0.74719999999999998</v>
      </c>
      <c r="P88" s="8"/>
      <c r="Q88" s="13"/>
      <c r="R88" s="8"/>
      <c r="S88" s="8">
        <v>0.74719999999999998</v>
      </c>
      <c r="T88" s="8"/>
      <c r="U88" s="8"/>
      <c r="V88" s="8"/>
      <c r="W88" s="8"/>
      <c r="X88" s="8">
        <f>SUM(Y88:AB88)</f>
        <v>0</v>
      </c>
      <c r="Y88" s="8"/>
      <c r="Z88" s="8"/>
      <c r="AA88" s="8"/>
      <c r="AB88" s="8"/>
      <c r="AC88" s="8"/>
      <c r="AD88" s="8"/>
      <c r="AE88" s="8"/>
      <c r="AF88" s="8"/>
      <c r="AG88" s="8"/>
      <c r="AH88" s="13"/>
      <c r="XFC88"/>
    </row>
    <row r="89" spans="1:34 16383:16383" s="2" customFormat="1" ht="177.95" customHeight="1" x14ac:dyDescent="0.15">
      <c r="A89" s="10">
        <v>55</v>
      </c>
      <c r="B89" s="10" t="s">
        <v>366</v>
      </c>
      <c r="C89" s="10" t="s">
        <v>367</v>
      </c>
      <c r="D89" s="10">
        <v>3</v>
      </c>
      <c r="E89" s="10"/>
      <c r="F89" s="10" t="s">
        <v>368</v>
      </c>
      <c r="G89" s="26" t="s">
        <v>369</v>
      </c>
      <c r="H89" s="26" t="s">
        <v>370</v>
      </c>
      <c r="I89" s="10">
        <v>4</v>
      </c>
      <c r="J89" s="10" t="s">
        <v>278</v>
      </c>
      <c r="K89" s="10"/>
      <c r="L89" s="10"/>
      <c r="M89" s="10">
        <v>3</v>
      </c>
      <c r="N89" s="10">
        <f>O89+X89+AC89+AD89</f>
        <v>1.3698999999999999</v>
      </c>
      <c r="O89" s="10">
        <f t="shared" si="27"/>
        <v>1.3698999999999999</v>
      </c>
      <c r="P89" s="10"/>
      <c r="Q89" s="30"/>
      <c r="R89" s="10"/>
      <c r="S89" s="10">
        <v>1.3698999999999999</v>
      </c>
      <c r="T89" s="10"/>
      <c r="U89" s="10"/>
      <c r="V89" s="10"/>
      <c r="W89" s="10"/>
      <c r="X89" s="10">
        <f>SUM(Y89:AB89)</f>
        <v>0</v>
      </c>
      <c r="Y89" s="10"/>
      <c r="Z89" s="10"/>
      <c r="AA89" s="10"/>
      <c r="AB89" s="10"/>
      <c r="AC89" s="10"/>
      <c r="AD89" s="10"/>
      <c r="AE89" s="10"/>
      <c r="AF89" s="10"/>
      <c r="AG89" s="10"/>
      <c r="AH89" s="30"/>
      <c r="XFC89"/>
    </row>
    <row r="90" spans="1:34 16383:16383" s="31" customFormat="1" ht="137.1" customHeight="1" x14ac:dyDescent="0.15">
      <c r="A90" s="8" t="s">
        <v>17</v>
      </c>
      <c r="B90" s="8"/>
      <c r="C90" s="8"/>
      <c r="D90" s="8">
        <f>SUM(D8:D89)</f>
        <v>92</v>
      </c>
      <c r="E90" s="8"/>
      <c r="F90" s="8"/>
      <c r="G90" s="8"/>
      <c r="H90" s="8"/>
      <c r="I90" s="8">
        <f>SUM(I8:I89)</f>
        <v>324</v>
      </c>
      <c r="J90" s="8"/>
      <c r="K90" s="8">
        <f t="shared" ref="K90:AG90" si="28">SUM(K8:K89)</f>
        <v>0</v>
      </c>
      <c r="L90" s="8">
        <f t="shared" si="28"/>
        <v>0</v>
      </c>
      <c r="M90" s="8">
        <f t="shared" si="28"/>
        <v>92</v>
      </c>
      <c r="N90" s="8">
        <f t="shared" si="28"/>
        <v>652.06952000000024</v>
      </c>
      <c r="O90" s="8">
        <f t="shared" si="28"/>
        <v>521.78620000000012</v>
      </c>
      <c r="P90" s="8">
        <f t="shared" si="28"/>
        <v>36.974300000000014</v>
      </c>
      <c r="Q90" s="8">
        <f t="shared" si="28"/>
        <v>0</v>
      </c>
      <c r="R90" s="8">
        <f t="shared" si="28"/>
        <v>19.395599999999998</v>
      </c>
      <c r="S90" s="8">
        <f t="shared" si="28"/>
        <v>41.477500000000006</v>
      </c>
      <c r="T90" s="8">
        <f t="shared" si="28"/>
        <v>130.72489999999999</v>
      </c>
      <c r="U90" s="8">
        <f t="shared" si="28"/>
        <v>0</v>
      </c>
      <c r="V90" s="8">
        <f t="shared" si="28"/>
        <v>153.0325</v>
      </c>
      <c r="W90" s="8">
        <f t="shared" si="28"/>
        <v>151.07540000000003</v>
      </c>
      <c r="X90" s="8">
        <f t="shared" si="28"/>
        <v>94.693119999999993</v>
      </c>
      <c r="Y90" s="8">
        <f t="shared" si="28"/>
        <v>33.410399999999996</v>
      </c>
      <c r="Z90" s="8">
        <f t="shared" si="28"/>
        <v>60.282719999999998</v>
      </c>
      <c r="AA90" s="8">
        <f t="shared" si="28"/>
        <v>1</v>
      </c>
      <c r="AB90" s="8">
        <f t="shared" si="28"/>
        <v>0</v>
      </c>
      <c r="AC90" s="8">
        <f t="shared" si="28"/>
        <v>0</v>
      </c>
      <c r="AD90" s="8">
        <f t="shared" si="28"/>
        <v>4.1466000000000003</v>
      </c>
      <c r="AE90" s="8">
        <f t="shared" si="28"/>
        <v>10.645</v>
      </c>
      <c r="AF90" s="8">
        <f t="shared" si="28"/>
        <v>9507.2445686999999</v>
      </c>
      <c r="AG90" s="8">
        <f t="shared" si="28"/>
        <v>339</v>
      </c>
      <c r="AH90" s="8"/>
    </row>
    <row r="91" spans="1:34 16383:16383" x14ac:dyDescent="0.15">
      <c r="A91" s="41" t="s">
        <v>371</v>
      </c>
      <c r="B91" s="41"/>
      <c r="C91" s="41"/>
      <c r="D91" s="41"/>
      <c r="E91" s="41"/>
      <c r="F91" s="41"/>
      <c r="G91" s="28"/>
      <c r="H91" s="41" t="s">
        <v>372</v>
      </c>
      <c r="I91" s="42"/>
      <c r="J91" s="41"/>
      <c r="K91" s="41"/>
      <c r="L91" s="42"/>
      <c r="M91" s="42"/>
      <c r="N91" s="42"/>
      <c r="O91" s="41"/>
      <c r="P91" s="41"/>
      <c r="Q91" s="27"/>
      <c r="R91" s="43" t="s">
        <v>373</v>
      </c>
      <c r="S91" s="43"/>
      <c r="T91" s="43"/>
      <c r="U91" s="43"/>
      <c r="V91" s="43"/>
      <c r="W91" s="43"/>
      <c r="X91" s="43"/>
      <c r="Y91" s="43"/>
      <c r="Z91" s="43"/>
      <c r="AA91" s="43"/>
      <c r="AB91" s="41" t="s">
        <v>374</v>
      </c>
      <c r="AC91" s="41"/>
      <c r="AD91" s="41"/>
      <c r="AE91" s="41"/>
      <c r="AF91" s="41"/>
      <c r="AG91" s="41"/>
      <c r="AH91" s="41"/>
    </row>
    <row r="92" spans="1:34 16383:16383" x14ac:dyDescent="0.15">
      <c r="A92" s="44" t="s">
        <v>375</v>
      </c>
      <c r="B92" s="44"/>
      <c r="C92" s="44"/>
      <c r="D92" s="44"/>
      <c r="E92" s="44"/>
      <c r="F92" s="44"/>
      <c r="G92" s="44"/>
      <c r="H92" s="44"/>
      <c r="I92" s="45"/>
      <c r="J92" s="44"/>
      <c r="K92" s="44"/>
      <c r="L92" s="45"/>
      <c r="M92" s="45"/>
      <c r="N92" s="45"/>
      <c r="O92" s="44"/>
      <c r="P92" s="44"/>
      <c r="Q92" s="44"/>
      <c r="R92" s="44"/>
      <c r="S92" s="44"/>
      <c r="T92" s="44"/>
      <c r="U92" s="44"/>
      <c r="V92" s="44"/>
      <c r="W92" s="44"/>
      <c r="X92" s="44"/>
      <c r="Y92" s="44"/>
      <c r="Z92" s="44"/>
      <c r="AA92" s="44"/>
      <c r="AB92" s="44"/>
      <c r="AC92" s="44"/>
      <c r="AD92" s="44"/>
      <c r="AE92" s="44"/>
      <c r="AF92" s="44"/>
      <c r="AG92" s="44"/>
      <c r="AH92" s="44"/>
    </row>
  </sheetData>
  <mergeCells count="91">
    <mergeCell ref="AF5:AF7"/>
    <mergeCell ref="AG5:AG7"/>
    <mergeCell ref="AH4:AH7"/>
    <mergeCell ref="J4:M5"/>
    <mergeCell ref="C80:C81"/>
    <mergeCell ref="D4:D7"/>
    <mergeCell ref="E4:E7"/>
    <mergeCell ref="F4:F7"/>
    <mergeCell ref="G4:G7"/>
    <mergeCell ref="C57:C59"/>
    <mergeCell ref="C61:C62"/>
    <mergeCell ref="C72:C73"/>
    <mergeCell ref="C74:C75"/>
    <mergeCell ref="C76:C77"/>
    <mergeCell ref="B72:B73"/>
    <mergeCell ref="B74:B75"/>
    <mergeCell ref="B76:B77"/>
    <mergeCell ref="B80:B81"/>
    <mergeCell ref="C4:C7"/>
    <mergeCell ref="C9:C10"/>
    <mergeCell ref="C15:C18"/>
    <mergeCell ref="C19:C20"/>
    <mergeCell ref="C24:C25"/>
    <mergeCell ref="C27:C30"/>
    <mergeCell ref="C32:C33"/>
    <mergeCell ref="C34:C36"/>
    <mergeCell ref="C38:C42"/>
    <mergeCell ref="C43:C44"/>
    <mergeCell ref="C46:C48"/>
    <mergeCell ref="C54:C55"/>
    <mergeCell ref="A76:A77"/>
    <mergeCell ref="A80:A81"/>
    <mergeCell ref="B4:B7"/>
    <mergeCell ref="B9:B10"/>
    <mergeCell ref="B15:B18"/>
    <mergeCell ref="B19:B20"/>
    <mergeCell ref="B24:B25"/>
    <mergeCell ref="B27:B30"/>
    <mergeCell ref="B32:B33"/>
    <mergeCell ref="B34:B36"/>
    <mergeCell ref="B38:B42"/>
    <mergeCell ref="B43:B44"/>
    <mergeCell ref="B46:B48"/>
    <mergeCell ref="B54:B55"/>
    <mergeCell ref="B57:B59"/>
    <mergeCell ref="B61:B62"/>
    <mergeCell ref="A54:A55"/>
    <mergeCell ref="A57:A59"/>
    <mergeCell ref="A61:A62"/>
    <mergeCell ref="A72:A73"/>
    <mergeCell ref="A74:A75"/>
    <mergeCell ref="A32:A33"/>
    <mergeCell ref="A34:A36"/>
    <mergeCell ref="A38:A42"/>
    <mergeCell ref="A43:A44"/>
    <mergeCell ref="A46:A48"/>
    <mergeCell ref="A9:A10"/>
    <mergeCell ref="A15:A18"/>
    <mergeCell ref="A19:A20"/>
    <mergeCell ref="A24:A25"/>
    <mergeCell ref="A27:A30"/>
    <mergeCell ref="A91:F91"/>
    <mergeCell ref="H91:P91"/>
    <mergeCell ref="R91:AA91"/>
    <mergeCell ref="AB91:AH91"/>
    <mergeCell ref="A92:AH92"/>
    <mergeCell ref="O5:W5"/>
    <mergeCell ref="Y5:AB5"/>
    <mergeCell ref="P6:Q6"/>
    <mergeCell ref="R6:S6"/>
    <mergeCell ref="T6:U6"/>
    <mergeCell ref="V6:W6"/>
    <mergeCell ref="Y6:Z6"/>
    <mergeCell ref="O6:O7"/>
    <mergeCell ref="X6:X7"/>
    <mergeCell ref="A2:AG2"/>
    <mergeCell ref="A3:H3"/>
    <mergeCell ref="AB3:AG3"/>
    <mergeCell ref="N4:AD4"/>
    <mergeCell ref="AF4:AG4"/>
    <mergeCell ref="A4:A7"/>
    <mergeCell ref="H4:H7"/>
    <mergeCell ref="I4:I7"/>
    <mergeCell ref="J6:J7"/>
    <mergeCell ref="K6:K7"/>
    <mergeCell ref="L6:L7"/>
    <mergeCell ref="M6:M7"/>
    <mergeCell ref="N5:N7"/>
    <mergeCell ref="AC5:AC7"/>
    <mergeCell ref="AD5:AD6"/>
    <mergeCell ref="AE5:AE7"/>
  </mergeCells>
  <phoneticPr fontId="1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涛 凌</cp:lastModifiedBy>
  <dcterms:created xsi:type="dcterms:W3CDTF">2021-05-14T07:48:00Z</dcterms:created>
  <dcterms:modified xsi:type="dcterms:W3CDTF">2025-01-05T06:28:44Z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CC69DB273BA54641A9BBD58C4EF0D307</vt:lpwstr>
  </property>
</Properties>
</file>