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汇总" sheetId="3" r:id="rId1"/>
    <sheet name="详表" sheetId="4" r:id="rId2"/>
  </sheets>
  <definedNames>
    <definedName name="_xlnm._FilterDatabase" localSheetId="1" hidden="1">详表!$A$3:$M$24</definedName>
    <definedName name="_xlnm.Print_Area" localSheetId="0">汇总!$A$1:$G$10</definedName>
    <definedName name="_xlnm.Print_Area" localSheetId="1">详表!$A$1:$L$24</definedName>
    <definedName name="_xlnm.Print_Titles" localSheetId="1">详表!$1:$3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<sst xmlns="http://schemas.openxmlformats.org/spreadsheetml/2006/main" count="151" uniqueCount="80">
  <si>
    <t>湛江市麻章区存量住宅用地信息汇总表</t>
  </si>
  <si>
    <t xml:space="preserve">                                                                     单位：公顷</t>
  </si>
  <si>
    <t>项目总数</t>
  </si>
  <si>
    <t>存量住宅用地总面积</t>
  </si>
  <si>
    <t>未动工</t>
  </si>
  <si>
    <t>已动工未竣工</t>
  </si>
  <si>
    <t>未销售房屋</t>
  </si>
  <si>
    <t>土地面积</t>
  </si>
  <si>
    <r>
      <rPr>
        <b/>
        <sz val="14"/>
        <rFont val="宋体"/>
        <charset val="134"/>
      </rPr>
      <t>湛江市麻章区</t>
    </r>
    <r>
      <rPr>
        <b/>
        <sz val="14"/>
        <rFont val="Arial"/>
        <charset val="134"/>
      </rPr>
      <t>2024</t>
    </r>
    <r>
      <rPr>
        <b/>
        <sz val="14"/>
        <rFont val="宋体"/>
        <charset val="134"/>
      </rPr>
      <t>年第</t>
    </r>
    <r>
      <rPr>
        <b/>
        <sz val="14"/>
        <rFont val="Arial"/>
        <charset val="134"/>
      </rPr>
      <t>4</t>
    </r>
    <r>
      <rPr>
        <b/>
        <sz val="14"/>
        <rFont val="宋体"/>
        <charset val="134"/>
      </rPr>
      <t>季度存量住宅用地项目清单</t>
    </r>
  </si>
  <si>
    <t xml:space="preserve">
</t>
  </si>
  <si>
    <t>（截止时间为2024年12月30日）</t>
  </si>
  <si>
    <t>序号</t>
  </si>
  <si>
    <t>项目名称</t>
  </si>
  <si>
    <t xml:space="preserve"> 开发企业</t>
  </si>
  <si>
    <t>所在区和街道（乡镇）</t>
  </si>
  <si>
    <t>具体位置</t>
  </si>
  <si>
    <t>住宅类型</t>
  </si>
  <si>
    <t>供地时间</t>
  </si>
  <si>
    <t>约定开工时间</t>
  </si>
  <si>
    <t>约定竣工时间</t>
  </si>
  <si>
    <t>建设状态</t>
  </si>
  <si>
    <t>未销售房屋的土地面积</t>
  </si>
  <si>
    <t>达智华境花园</t>
  </si>
  <si>
    <t>湛江中浩置业有限公司</t>
  </si>
  <si>
    <t>麻章区麻章镇</t>
  </si>
  <si>
    <t>湛江市麻章区金康路南侧、育才中路两侧</t>
  </si>
  <si>
    <t>其他普通商品住房用地</t>
  </si>
  <si>
    <t>住宅用地（湛江玛珥湖投资发展有限公司）</t>
  </si>
  <si>
    <t>湛江玛珥湖投资发展有限公司</t>
  </si>
  <si>
    <t>麻章区湖光镇</t>
  </si>
  <si>
    <t>湛江市麻章区湖光镇平岭湛江市森林公园管理处西侧</t>
  </si>
  <si>
    <t>湛江市麻章区湖光镇平岭广东海洋大学西侧</t>
  </si>
  <si>
    <t>泰兴华庭</t>
  </si>
  <si>
    <t>湛江市永庆房地产开发有限公司</t>
  </si>
  <si>
    <t>湛江市麻章区麻章镇金康东路67、69号</t>
  </si>
  <si>
    <t>城镇住宅用地</t>
  </si>
  <si>
    <t>城镇住宅用地（湛江宝章供应链产业投资有限公司）</t>
  </si>
  <si>
    <t>湛江宝章供应链产业投资有限公司</t>
  </si>
  <si>
    <t>湛江市麻章区湖光快线北侧</t>
  </si>
  <si>
    <t>城镇住宅-普通商品住房</t>
  </si>
  <si>
    <t>城镇住宅用地（湛江市建实房地产开发有限公司（拟成立新公司））</t>
  </si>
  <si>
    <t>湛江市建实房地产开发有限公司（拟成立新公司）</t>
  </si>
  <si>
    <t>湛江市麻章区金康路以南、金园路以西</t>
  </si>
  <si>
    <t>城镇住宅用地(湛江交投房地产开发有限公司（拟成立新公司）)</t>
  </si>
  <si>
    <t>湛江交投房地产开发有限公司（拟成立新公司）</t>
  </si>
  <si>
    <t>湛江市麻章区湖光路以北、玉湛高速以东</t>
  </si>
  <si>
    <t>湛江市基础设施建设投资集团有限公司</t>
  </si>
  <si>
    <t>湛江市麻章区湖光快线以北、纵二路以东、纵四路以西</t>
  </si>
  <si>
    <t>麻章区湖光快线以北、纵二路以西</t>
  </si>
  <si>
    <t xml:space="preserve"> 城镇住宅用地（湛江市基础设施建设投资集团有限公司）</t>
  </si>
  <si>
    <t xml:space="preserve"> 湛江市基础设施建设投资集团有限公司</t>
  </si>
  <si>
    <t xml:space="preserve"> 湛江市麻章区疏港大道以东、西城快线以北</t>
  </si>
  <si>
    <t>三旧改造项目（广东诺科冷暖设备有限公司）</t>
  </si>
  <si>
    <t>广东诺科冷暖设备有限公司</t>
  </si>
  <si>
    <t>湛江市麻章区金康中路北侧</t>
  </si>
  <si>
    <t>城镇住宅用地（湛江达智云锦置业有限公司）</t>
  </si>
  <si>
    <t>湛江达智云锦置业有限公司</t>
  </si>
  <si>
    <t>湛江市麻章区南通路以南、黄外路以西</t>
  </si>
  <si>
    <t>麻章区调塾村留用地</t>
  </si>
  <si>
    <t>湛江市麻章区麻章镇调塾村调塾经济合作社</t>
  </si>
  <si>
    <t>湛江市麻章区湖光快线南侧、麻森中路东侧</t>
  </si>
  <si>
    <t>湛江市麻章区麻章镇麻章村麻章经济合作社留用地</t>
  </si>
  <si>
    <t>湛江市麻章区麻章镇麻章村麻章经济合作社</t>
  </si>
  <si>
    <t>湛江市麻章区民乐西街以北</t>
  </si>
  <si>
    <t>麻章镇黄外村留用地</t>
  </si>
  <si>
    <t>湛江市麻章区麻章镇黄外村黄外经济合作社</t>
  </si>
  <si>
    <t>湛江市麻章区南通路以南、麻志南路以西（东）</t>
  </si>
  <si>
    <t xml:space="preserve"> 三旧改造项目（麻章村麻章经济合作社）</t>
  </si>
  <si>
    <t>湛江市海利房地产有限公司</t>
  </si>
  <si>
    <t>湛江市麻章区麻章镇麻章村麻章正横街（规划地址为麻章区金山二横路北侧、长龙路东侧）</t>
  </si>
  <si>
    <t>三旧改造项目（麻章村麻章经济合作社）</t>
  </si>
  <si>
    <t>湛江市福地房地产开发有限公司</t>
  </si>
  <si>
    <t>湛江市麻章区麻章福民中路21号</t>
  </si>
  <si>
    <t>湛江市金悦商业投资有限公司</t>
  </si>
  <si>
    <t>湛江市金康中路51号</t>
  </si>
  <si>
    <t>湛江市云头上鼎房地产开发有限公司</t>
  </si>
  <si>
    <t>湛江市麻章区麻章城区云头上村</t>
  </si>
  <si>
    <t>广东泰晟投资有限公司、上景集团有限公司 (拟成立新公司)</t>
  </si>
  <si>
    <t>麻章西城快线以南</t>
  </si>
  <si>
    <t>陈浩江（拟成立新公司）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</si>
</sst>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6">
    <font>
      <sz val="10"/>
      <name val="Arial"/>
      <charset val="134"/>
    </font>
    <font>
      <sz val="14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4"/>
      <name val="宋体"/>
      <charset val="134"/>
    </font>
    <font>
      <b/>
      <sz val="14"/>
      <name val="Arial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4"/>
      <color rgb="FFFF0000"/>
      <name val="宋体"/>
      <charset val="134"/>
    </font>
    <font>
      <sz val="16"/>
      <color rgb="FF000000"/>
      <name val="宋体"/>
      <charset val="134"/>
    </font>
    <font>
      <sz val="10"/>
      <color rgb="FF000000"/>
      <name val="Arial"/>
      <charset val="134"/>
    </font>
    <font>
      <sz val="12"/>
      <color rgb="FF000000"/>
      <name val="宋体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2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4" applyNumberFormat="0" applyAlignment="0" applyProtection="0">
      <alignment vertical="center"/>
    </xf>
    <xf numFmtId="0" fontId="26" fillId="4" borderId="25" applyNumberFormat="0" applyAlignment="0" applyProtection="0">
      <alignment vertical="center"/>
    </xf>
    <xf numFmtId="0" fontId="27" fillId="4" borderId="24" applyNumberFormat="0" applyAlignment="0" applyProtection="0">
      <alignment vertical="center"/>
    </xf>
    <xf numFmtId="0" fontId="28" fillId="5" borderId="26" applyNumberFormat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 wrapText="1"/>
    </xf>
    <xf numFmtId="176" fontId="14" fillId="0" borderId="10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76" fontId="14" fillId="0" borderId="13" xfId="0" applyNumberFormat="1" applyFont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176" fontId="14" fillId="0" borderId="16" xfId="0" applyNumberFormat="1" applyFont="1" applyBorder="1" applyAlignment="1">
      <alignment horizontal="center" vertical="center" wrapText="1"/>
    </xf>
    <xf numFmtId="176" fontId="14" fillId="0" borderId="17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7"/>
  <sheetViews>
    <sheetView tabSelected="1" view="pageBreakPreview" zoomScale="190" zoomScaleNormal="100" workbookViewId="0">
      <selection activeCell="C7" sqref="C7"/>
    </sheetView>
  </sheetViews>
  <sheetFormatPr defaultColWidth="9.1047619047619" defaultRowHeight="12.75" outlineLevelRow="6"/>
  <cols>
    <col min="1" max="1" width="9.1047619047619" style="20"/>
    <col min="2" max="3" width="18.8857142857143" style="20" customWidth="1"/>
    <col min="4" max="6" width="20.7142857142857" style="20" customWidth="1"/>
    <col min="7" max="16384" width="9.1047619047619" style="20"/>
  </cols>
  <sheetData>
    <row r="1" ht="20.25" spans="2:12">
      <c r="B1" s="21" t="s">
        <v>0</v>
      </c>
      <c r="C1" s="21"/>
      <c r="D1" s="21"/>
      <c r="E1" s="21"/>
      <c r="F1" s="21"/>
      <c r="G1" s="22"/>
      <c r="H1" s="23"/>
      <c r="I1" s="23"/>
      <c r="J1" s="23"/>
      <c r="K1" s="20"/>
      <c r="L1" s="42"/>
    </row>
    <row r="2" ht="15" spans="2:12">
      <c r="B2" s="24" t="s">
        <v>1</v>
      </c>
      <c r="C2" s="22"/>
      <c r="D2" s="22"/>
      <c r="E2" s="22"/>
      <c r="F2" s="22"/>
      <c r="G2" s="22"/>
      <c r="H2" s="23"/>
      <c r="I2" s="23"/>
      <c r="J2" s="23"/>
      <c r="K2" s="20"/>
      <c r="L2" s="42"/>
    </row>
    <row r="3" ht="37.95" customHeight="1" spans="2:12">
      <c r="B3" s="25" t="s">
        <v>2</v>
      </c>
      <c r="C3" s="26" t="s">
        <v>3</v>
      </c>
      <c r="D3" s="27"/>
      <c r="E3" s="27"/>
      <c r="F3" s="28"/>
      <c r="G3" s="22"/>
      <c r="H3" s="23"/>
      <c r="I3" s="23"/>
      <c r="J3" s="23"/>
      <c r="K3" s="20"/>
      <c r="L3" s="42"/>
    </row>
    <row r="4" ht="33" customHeight="1" spans="2:12">
      <c r="B4" s="29"/>
      <c r="C4" s="30"/>
      <c r="D4" s="31" t="s">
        <v>4</v>
      </c>
      <c r="E4" s="32" t="s">
        <v>5</v>
      </c>
      <c r="F4" s="33" t="s">
        <v>6</v>
      </c>
      <c r="G4" s="22"/>
      <c r="H4" s="23"/>
      <c r="I4" s="23"/>
      <c r="J4" s="23"/>
      <c r="K4" s="20"/>
      <c r="L4" s="42"/>
    </row>
    <row r="5" ht="19.95" customHeight="1" spans="2:12">
      <c r="B5" s="34"/>
      <c r="C5" s="35"/>
      <c r="D5" s="36" t="s">
        <v>7</v>
      </c>
      <c r="E5" s="37" t="s">
        <v>7</v>
      </c>
      <c r="F5" s="38" t="s">
        <v>7</v>
      </c>
      <c r="G5" s="22"/>
      <c r="H5" s="23"/>
      <c r="I5" s="23"/>
      <c r="J5" s="23"/>
      <c r="K5" s="20"/>
      <c r="L5" s="42"/>
    </row>
    <row r="6" ht="37.05" customHeight="1" spans="2:12">
      <c r="B6" s="36">
        <v>1</v>
      </c>
      <c r="C6" s="39">
        <f>COUNTA(详表!B:B)-1</f>
        <v>21</v>
      </c>
      <c r="D6" s="39">
        <f>COUNTIFS(详表!$K:$K,D4)</f>
        <v>12</v>
      </c>
      <c r="E6" s="39">
        <f>COUNTIFS(详表!$K:$K,E4)</f>
        <v>9</v>
      </c>
      <c r="F6" s="39">
        <f>C6-D6-E6</f>
        <v>0</v>
      </c>
      <c r="G6" s="22"/>
      <c r="H6" s="23"/>
      <c r="I6" s="23"/>
      <c r="J6" s="23"/>
      <c r="K6" s="20"/>
      <c r="L6" s="42"/>
    </row>
    <row r="7" ht="51" customHeight="1" spans="2:12">
      <c r="B7" s="40">
        <v>21</v>
      </c>
      <c r="C7" s="41">
        <f>D7+E7</f>
        <v>136.936019</v>
      </c>
      <c r="D7" s="41">
        <f>SUMIFS(详表!$G:$G,详表!$K:$K,D4)</f>
        <v>88.755821</v>
      </c>
      <c r="E7" s="41">
        <f>SUMIFS(详表!$G:$G,详表!$K:$K,E4)</f>
        <v>48.180198</v>
      </c>
      <c r="F7" s="41">
        <f>SUM(详表!$L:$L)</f>
        <v>9.029686</v>
      </c>
      <c r="H7" s="23"/>
      <c r="I7" s="23"/>
      <c r="J7" s="23"/>
      <c r="K7" s="20"/>
      <c r="L7" s="42"/>
    </row>
  </sheetData>
  <mergeCells count="4">
    <mergeCell ref="B1:F1"/>
    <mergeCell ref="D3:F3"/>
    <mergeCell ref="B3:B5"/>
    <mergeCell ref="C3:C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view="pageBreakPreview" zoomScale="85" zoomScaleNormal="115" workbookViewId="0">
      <selection activeCell="K4" sqref="K4:K6"/>
    </sheetView>
  </sheetViews>
  <sheetFormatPr defaultColWidth="9.14285714285714" defaultRowHeight="18"/>
  <cols>
    <col min="1" max="1" width="6.71428571428571" style="1" customWidth="1"/>
    <col min="2" max="12" width="15.7142857142857" style="1" customWidth="1"/>
    <col min="13" max="16384" width="9.14285714285714" style="1"/>
  </cols>
  <sheetData>
    <row r="1" s="1" customFormat="1" ht="40" customHeight="1" spans="1:13">
      <c r="A1" s="5" t="s">
        <v>8</v>
      </c>
      <c r="B1" s="6"/>
      <c r="C1" s="6"/>
      <c r="D1" s="6"/>
      <c r="E1" s="6"/>
      <c r="F1" s="6"/>
      <c r="G1" s="6"/>
      <c r="H1" s="6"/>
      <c r="I1" s="6"/>
      <c r="J1" s="6"/>
      <c r="K1" s="6"/>
      <c r="L1" s="14"/>
      <c r="M1" s="15" t="s">
        <v>9</v>
      </c>
    </row>
    <row r="2" s="2" customFormat="1" ht="20" customHeight="1" spans="1:13">
      <c r="A2" s="7" t="s">
        <v>10</v>
      </c>
      <c r="B2" s="8"/>
      <c r="C2" s="8"/>
      <c r="D2" s="8"/>
      <c r="E2" s="8"/>
      <c r="F2" s="8"/>
      <c r="G2" s="8"/>
      <c r="H2" s="8"/>
      <c r="I2" s="8"/>
      <c r="J2" s="8"/>
      <c r="K2" s="8"/>
      <c r="L2" s="16"/>
      <c r="M2" s="17"/>
    </row>
    <row r="3" s="3" customFormat="1" ht="40" customHeight="1" spans="1:12">
      <c r="A3" s="9" t="s">
        <v>11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9" t="s">
        <v>7</v>
      </c>
      <c r="H3" s="9" t="s">
        <v>17</v>
      </c>
      <c r="I3" s="9" t="s">
        <v>18</v>
      </c>
      <c r="J3" s="9" t="s">
        <v>19</v>
      </c>
      <c r="K3" s="9" t="s">
        <v>20</v>
      </c>
      <c r="L3" s="9" t="s">
        <v>21</v>
      </c>
    </row>
    <row r="4" s="4" customFormat="1" ht="75" spans="1:12">
      <c r="A4" s="10">
        <v>1</v>
      </c>
      <c r="B4" s="11" t="s">
        <v>22</v>
      </c>
      <c r="C4" s="11" t="s">
        <v>23</v>
      </c>
      <c r="D4" s="11" t="s">
        <v>24</v>
      </c>
      <c r="E4" s="11" t="s">
        <v>25</v>
      </c>
      <c r="F4" s="11" t="s">
        <v>26</v>
      </c>
      <c r="G4" s="11">
        <v>4.719307</v>
      </c>
      <c r="H4" s="12">
        <v>42835</v>
      </c>
      <c r="I4" s="12">
        <v>44359</v>
      </c>
      <c r="J4" s="12">
        <v>45455</v>
      </c>
      <c r="K4" s="11" t="s">
        <v>5</v>
      </c>
      <c r="L4" s="18">
        <v>2.1034</v>
      </c>
    </row>
    <row r="5" s="4" customFormat="1" ht="93.75" spans="1:12">
      <c r="A5" s="10">
        <v>2</v>
      </c>
      <c r="B5" s="11" t="s">
        <v>27</v>
      </c>
      <c r="C5" s="11" t="s">
        <v>28</v>
      </c>
      <c r="D5" s="11" t="s">
        <v>29</v>
      </c>
      <c r="E5" s="11" t="s">
        <v>30</v>
      </c>
      <c r="F5" s="11" t="s">
        <v>26</v>
      </c>
      <c r="G5" s="11">
        <v>9.934617</v>
      </c>
      <c r="H5" s="12">
        <v>43056</v>
      </c>
      <c r="I5" s="12">
        <v>44202</v>
      </c>
      <c r="J5" s="12">
        <v>45297</v>
      </c>
      <c r="K5" s="11" t="s">
        <v>5</v>
      </c>
      <c r="L5" s="11"/>
    </row>
    <row r="6" s="4" customFormat="1" ht="75" spans="1:12">
      <c r="A6" s="10">
        <v>3</v>
      </c>
      <c r="B6" s="11" t="s">
        <v>27</v>
      </c>
      <c r="C6" s="11" t="s">
        <v>28</v>
      </c>
      <c r="D6" s="11" t="s">
        <v>29</v>
      </c>
      <c r="E6" s="11" t="s">
        <v>31</v>
      </c>
      <c r="F6" s="11" t="s">
        <v>26</v>
      </c>
      <c r="G6" s="11">
        <v>6.405705</v>
      </c>
      <c r="H6" s="12">
        <v>43056</v>
      </c>
      <c r="I6" s="12">
        <v>43929</v>
      </c>
      <c r="J6" s="12">
        <v>45023</v>
      </c>
      <c r="K6" s="11" t="s">
        <v>5</v>
      </c>
      <c r="L6" s="11"/>
    </row>
    <row r="7" s="4" customFormat="1" ht="75" spans="1:12">
      <c r="A7" s="10">
        <v>4</v>
      </c>
      <c r="B7" s="11" t="s">
        <v>32</v>
      </c>
      <c r="C7" s="11" t="s">
        <v>33</v>
      </c>
      <c r="D7" s="11" t="s">
        <v>24</v>
      </c>
      <c r="E7" s="11" t="s">
        <v>34</v>
      </c>
      <c r="F7" s="11" t="s">
        <v>35</v>
      </c>
      <c r="G7" s="11">
        <v>1.092</v>
      </c>
      <c r="H7" s="12">
        <v>43997</v>
      </c>
      <c r="I7" s="12">
        <v>44361</v>
      </c>
      <c r="J7" s="12">
        <v>45456</v>
      </c>
      <c r="K7" s="11" t="s">
        <v>5</v>
      </c>
      <c r="L7" s="18">
        <v>0.5549</v>
      </c>
    </row>
    <row r="8" s="4" customFormat="1" ht="93.75" spans="1:12">
      <c r="A8" s="10">
        <v>5</v>
      </c>
      <c r="B8" s="11" t="s">
        <v>36</v>
      </c>
      <c r="C8" s="11" t="s">
        <v>37</v>
      </c>
      <c r="D8" s="11" t="s">
        <v>24</v>
      </c>
      <c r="E8" s="11" t="s">
        <v>38</v>
      </c>
      <c r="F8" s="11" t="s">
        <v>39</v>
      </c>
      <c r="G8" s="11">
        <v>5.802833</v>
      </c>
      <c r="H8" s="12">
        <v>44134</v>
      </c>
      <c r="I8" s="12">
        <v>44672</v>
      </c>
      <c r="J8" s="12">
        <v>45767</v>
      </c>
      <c r="K8" s="11" t="s">
        <v>4</v>
      </c>
      <c r="L8" s="11"/>
    </row>
    <row r="9" s="4" customFormat="1" ht="112.5" spans="1:12">
      <c r="A9" s="10">
        <v>6</v>
      </c>
      <c r="B9" s="11" t="s">
        <v>40</v>
      </c>
      <c r="C9" s="11" t="s">
        <v>41</v>
      </c>
      <c r="D9" s="11" t="s">
        <v>24</v>
      </c>
      <c r="E9" s="11" t="s">
        <v>42</v>
      </c>
      <c r="F9" s="11" t="s">
        <v>39</v>
      </c>
      <c r="G9" s="11">
        <v>2.538799</v>
      </c>
      <c r="H9" s="12">
        <v>44183</v>
      </c>
      <c r="I9" s="12">
        <v>44604</v>
      </c>
      <c r="J9" s="12">
        <v>45699</v>
      </c>
      <c r="K9" s="11" t="s">
        <v>5</v>
      </c>
      <c r="L9" s="18">
        <v>1.6029</v>
      </c>
    </row>
    <row r="10" s="4" customFormat="1" ht="112.5" spans="1:12">
      <c r="A10" s="10">
        <v>7</v>
      </c>
      <c r="B10" s="11" t="s">
        <v>43</v>
      </c>
      <c r="C10" s="11" t="s">
        <v>44</v>
      </c>
      <c r="D10" s="11" t="s">
        <v>29</v>
      </c>
      <c r="E10" s="11" t="s">
        <v>45</v>
      </c>
      <c r="F10" s="11" t="s">
        <v>39</v>
      </c>
      <c r="G10" s="11">
        <v>12.459299</v>
      </c>
      <c r="H10" s="12">
        <v>44187</v>
      </c>
      <c r="I10" s="12">
        <v>44591</v>
      </c>
      <c r="J10" s="12">
        <v>45686</v>
      </c>
      <c r="K10" s="11" t="s">
        <v>4</v>
      </c>
      <c r="L10" s="11"/>
    </row>
    <row r="11" s="4" customFormat="1" ht="93.75" spans="1:12">
      <c r="A11" s="10">
        <v>8</v>
      </c>
      <c r="B11" s="11" t="s">
        <v>46</v>
      </c>
      <c r="C11" s="11" t="s">
        <v>46</v>
      </c>
      <c r="D11" s="11" t="s">
        <v>24</v>
      </c>
      <c r="E11" s="11" t="s">
        <v>47</v>
      </c>
      <c r="F11" s="11" t="s">
        <v>39</v>
      </c>
      <c r="G11" s="11">
        <v>17.934667</v>
      </c>
      <c r="H11" s="12">
        <v>44417</v>
      </c>
      <c r="I11" s="12">
        <v>44681</v>
      </c>
      <c r="J11" s="12">
        <v>45776</v>
      </c>
      <c r="K11" s="11" t="s">
        <v>4</v>
      </c>
      <c r="L11" s="11"/>
    </row>
    <row r="12" s="4" customFormat="1" ht="75" spans="1:12">
      <c r="A12" s="10">
        <v>9</v>
      </c>
      <c r="B12" s="11" t="s">
        <v>46</v>
      </c>
      <c r="C12" s="11" t="s">
        <v>46</v>
      </c>
      <c r="D12" s="11" t="s">
        <v>24</v>
      </c>
      <c r="E12" s="11" t="s">
        <v>48</v>
      </c>
      <c r="F12" s="11" t="s">
        <v>39</v>
      </c>
      <c r="G12" s="11">
        <v>14.782667</v>
      </c>
      <c r="H12" s="12">
        <v>44417</v>
      </c>
      <c r="I12" s="12">
        <v>44681</v>
      </c>
      <c r="J12" s="12">
        <v>45776</v>
      </c>
      <c r="K12" s="11" t="s">
        <v>4</v>
      </c>
      <c r="L12" s="11"/>
    </row>
    <row r="13" s="4" customFormat="1" ht="112.5" spans="1:12">
      <c r="A13" s="10">
        <v>10</v>
      </c>
      <c r="B13" s="11" t="s">
        <v>49</v>
      </c>
      <c r="C13" s="11" t="s">
        <v>50</v>
      </c>
      <c r="D13" s="11" t="s">
        <v>24</v>
      </c>
      <c r="E13" s="11" t="s">
        <v>51</v>
      </c>
      <c r="F13" s="11" t="s">
        <v>39</v>
      </c>
      <c r="G13" s="11">
        <v>19.380305</v>
      </c>
      <c r="H13" s="12">
        <v>44536</v>
      </c>
      <c r="I13" s="12">
        <v>44978</v>
      </c>
      <c r="J13" s="12">
        <v>46073</v>
      </c>
      <c r="K13" s="11" t="s">
        <v>4</v>
      </c>
      <c r="L13" s="11"/>
    </row>
    <row r="14" s="4" customFormat="1" ht="75" spans="1:12">
      <c r="A14" s="10">
        <v>11</v>
      </c>
      <c r="B14" s="11" t="s">
        <v>52</v>
      </c>
      <c r="C14" s="11" t="s">
        <v>53</v>
      </c>
      <c r="D14" s="11" t="s">
        <v>24</v>
      </c>
      <c r="E14" s="11" t="s">
        <v>54</v>
      </c>
      <c r="F14" s="11" t="s">
        <v>39</v>
      </c>
      <c r="G14" s="11">
        <v>2.284663</v>
      </c>
      <c r="H14" s="12">
        <v>44727</v>
      </c>
      <c r="I14" s="12">
        <v>45075</v>
      </c>
      <c r="J14" s="12">
        <v>45805</v>
      </c>
      <c r="K14" s="11" t="s">
        <v>5</v>
      </c>
      <c r="L14" s="11"/>
    </row>
    <row r="15" s="4" customFormat="1" ht="75" spans="1:12">
      <c r="A15" s="10">
        <v>12</v>
      </c>
      <c r="B15" s="11" t="s">
        <v>55</v>
      </c>
      <c r="C15" s="11" t="s">
        <v>56</v>
      </c>
      <c r="D15" s="11" t="s">
        <v>24</v>
      </c>
      <c r="E15" s="11" t="s">
        <v>57</v>
      </c>
      <c r="F15" s="11" t="s">
        <v>39</v>
      </c>
      <c r="G15" s="11">
        <v>5.643374</v>
      </c>
      <c r="H15" s="12">
        <v>44736</v>
      </c>
      <c r="I15" s="12">
        <v>45130</v>
      </c>
      <c r="J15" s="12">
        <v>46225</v>
      </c>
      <c r="K15" s="11" t="s">
        <v>5</v>
      </c>
      <c r="L15" s="18">
        <v>4.768486</v>
      </c>
    </row>
    <row r="16" s="4" customFormat="1" ht="75" spans="1:12">
      <c r="A16" s="10">
        <v>13</v>
      </c>
      <c r="B16" s="11" t="s">
        <v>58</v>
      </c>
      <c r="C16" s="11" t="s">
        <v>59</v>
      </c>
      <c r="D16" s="11" t="s">
        <v>24</v>
      </c>
      <c r="E16" s="11" t="s">
        <v>60</v>
      </c>
      <c r="F16" s="11" t="s">
        <v>39</v>
      </c>
      <c r="G16" s="13">
        <v>4</v>
      </c>
      <c r="H16" s="12">
        <v>44985</v>
      </c>
      <c r="I16" s="12">
        <v>45349</v>
      </c>
      <c r="J16" s="12">
        <v>46444</v>
      </c>
      <c r="K16" s="11" t="s">
        <v>4</v>
      </c>
      <c r="L16" s="11"/>
    </row>
    <row r="17" s="4" customFormat="1" ht="93.75" spans="1:12">
      <c r="A17" s="10">
        <v>14</v>
      </c>
      <c r="B17" s="11" t="s">
        <v>61</v>
      </c>
      <c r="C17" s="11" t="s">
        <v>62</v>
      </c>
      <c r="D17" s="11" t="s">
        <v>24</v>
      </c>
      <c r="E17" s="11" t="s">
        <v>63</v>
      </c>
      <c r="F17" s="11" t="s">
        <v>39</v>
      </c>
      <c r="G17" s="13">
        <v>0.2194</v>
      </c>
      <c r="H17" s="12">
        <v>44941</v>
      </c>
      <c r="I17" s="12">
        <v>45305</v>
      </c>
      <c r="J17" s="12">
        <v>46400</v>
      </c>
      <c r="K17" s="11" t="s">
        <v>4</v>
      </c>
      <c r="L17" s="11"/>
    </row>
    <row r="18" s="4" customFormat="1" ht="93.75" spans="1:12">
      <c r="A18" s="10">
        <v>15</v>
      </c>
      <c r="B18" s="11" t="s">
        <v>64</v>
      </c>
      <c r="C18" s="11" t="s">
        <v>65</v>
      </c>
      <c r="D18" s="11" t="s">
        <v>24</v>
      </c>
      <c r="E18" s="11" t="s">
        <v>66</v>
      </c>
      <c r="F18" s="11" t="s">
        <v>39</v>
      </c>
      <c r="G18" s="13">
        <v>3.326694</v>
      </c>
      <c r="H18" s="12">
        <v>44850</v>
      </c>
      <c r="I18" s="12">
        <v>45214</v>
      </c>
      <c r="J18" s="12">
        <v>46303</v>
      </c>
      <c r="K18" s="11" t="s">
        <v>4</v>
      </c>
      <c r="L18" s="11"/>
    </row>
    <row r="19" s="4" customFormat="1" ht="150" spans="1:12">
      <c r="A19" s="10">
        <v>16</v>
      </c>
      <c r="B19" s="11" t="s">
        <v>67</v>
      </c>
      <c r="C19" s="11" t="s">
        <v>68</v>
      </c>
      <c r="D19" s="11" t="s">
        <v>24</v>
      </c>
      <c r="E19" s="11" t="s">
        <v>69</v>
      </c>
      <c r="F19" s="11" t="s">
        <v>39</v>
      </c>
      <c r="G19" s="13">
        <v>0.890851</v>
      </c>
      <c r="H19" s="12">
        <v>44874</v>
      </c>
      <c r="I19" s="12">
        <v>45208</v>
      </c>
      <c r="J19" s="12">
        <v>46303</v>
      </c>
      <c r="K19" s="11" t="s">
        <v>4</v>
      </c>
      <c r="L19" s="11"/>
    </row>
    <row r="20" s="4" customFormat="1" ht="75" spans="1:12">
      <c r="A20" s="10">
        <v>17</v>
      </c>
      <c r="B20" s="11" t="s">
        <v>70</v>
      </c>
      <c r="C20" s="11" t="s">
        <v>71</v>
      </c>
      <c r="D20" s="11" t="s">
        <v>24</v>
      </c>
      <c r="E20" s="11" t="s">
        <v>72</v>
      </c>
      <c r="F20" s="11" t="s">
        <v>39</v>
      </c>
      <c r="G20" s="13">
        <v>0.489899</v>
      </c>
      <c r="H20" s="12">
        <v>44601</v>
      </c>
      <c r="I20" s="12">
        <v>44935</v>
      </c>
      <c r="J20" s="12">
        <v>46030</v>
      </c>
      <c r="K20" s="11" t="s">
        <v>5</v>
      </c>
      <c r="L20" s="11"/>
    </row>
    <row r="21" s="4" customFormat="1" ht="56.25" spans="1:12">
      <c r="A21" s="10">
        <v>18</v>
      </c>
      <c r="B21" s="11" t="s">
        <v>73</v>
      </c>
      <c r="C21" s="11" t="s">
        <v>73</v>
      </c>
      <c r="D21" s="11" t="s">
        <v>24</v>
      </c>
      <c r="E21" s="11" t="s">
        <v>74</v>
      </c>
      <c r="F21" s="11" t="s">
        <v>39</v>
      </c>
      <c r="G21" s="13">
        <v>0.092527</v>
      </c>
      <c r="H21" s="12">
        <v>44662</v>
      </c>
      <c r="I21" s="12">
        <v>45421</v>
      </c>
      <c r="J21" s="12">
        <v>46515</v>
      </c>
      <c r="K21" s="11" t="s">
        <v>4</v>
      </c>
      <c r="L21" s="11"/>
    </row>
    <row r="22" s="4" customFormat="1" ht="75" spans="1:12">
      <c r="A22" s="10">
        <v>19</v>
      </c>
      <c r="B22" s="11" t="s">
        <v>75</v>
      </c>
      <c r="C22" s="11" t="s">
        <v>75</v>
      </c>
      <c r="D22" s="11" t="s">
        <v>24</v>
      </c>
      <c r="E22" s="11" t="s">
        <v>76</v>
      </c>
      <c r="F22" s="11" t="s">
        <v>39</v>
      </c>
      <c r="G22" s="13">
        <v>7.871478</v>
      </c>
      <c r="H22" s="12">
        <v>45286</v>
      </c>
      <c r="I22" s="12">
        <v>45651</v>
      </c>
      <c r="J22" s="12">
        <v>46745</v>
      </c>
      <c r="K22" s="11" t="s">
        <v>4</v>
      </c>
      <c r="L22" s="11"/>
    </row>
    <row r="23" s="4" customFormat="1" ht="112.5" spans="1:12">
      <c r="A23" s="10">
        <v>20</v>
      </c>
      <c r="B23" s="11" t="s">
        <v>77</v>
      </c>
      <c r="C23" s="11" t="s">
        <v>77</v>
      </c>
      <c r="D23" s="11" t="s">
        <v>24</v>
      </c>
      <c r="E23" s="11" t="s">
        <v>78</v>
      </c>
      <c r="F23" s="11" t="s">
        <v>39</v>
      </c>
      <c r="G23" s="13">
        <v>15.071834</v>
      </c>
      <c r="H23" s="12">
        <v>45140</v>
      </c>
      <c r="I23" s="12">
        <v>45589</v>
      </c>
      <c r="J23" s="12">
        <v>46683</v>
      </c>
      <c r="K23" s="11" t="s">
        <v>5</v>
      </c>
      <c r="L23" s="11"/>
    </row>
    <row r="24" s="4" customFormat="1" ht="56.25" spans="1:12">
      <c r="A24" s="10">
        <v>21</v>
      </c>
      <c r="B24" s="11" t="s">
        <v>79</v>
      </c>
      <c r="C24" s="11" t="s">
        <v>79</v>
      </c>
      <c r="D24" s="11" t="s">
        <v>24</v>
      </c>
      <c r="E24" s="11" t="s">
        <v>78</v>
      </c>
      <c r="F24" s="11" t="s">
        <v>39</v>
      </c>
      <c r="G24" s="13">
        <v>1.9951</v>
      </c>
      <c r="H24" s="12">
        <v>45287</v>
      </c>
      <c r="I24" s="12">
        <v>45687</v>
      </c>
      <c r="J24" s="12">
        <v>46781</v>
      </c>
      <c r="K24" s="11" t="s">
        <v>4</v>
      </c>
      <c r="L24" s="19"/>
    </row>
  </sheetData>
  <autoFilter xmlns:etc="http://www.wps.cn/officeDocument/2017/etCustomData" ref="A3:M24" etc:filterBottomFollowUsedRange="0">
    <extLst/>
  </autoFilter>
  <mergeCells count="2">
    <mergeCell ref="A1:L1"/>
    <mergeCell ref="A2:L2"/>
  </mergeCells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CM-PC</dc:creator>
  <cp:lastModifiedBy>陈乃威</cp:lastModifiedBy>
  <dcterms:created xsi:type="dcterms:W3CDTF">2021-01-06T01:40:00Z</dcterms:created>
  <cp:lastPrinted>2021-01-08T07:06:00Z</cp:lastPrinted>
  <dcterms:modified xsi:type="dcterms:W3CDTF">2025-01-10T10:20:32Z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1ACAA2756459456BB38FB2CE18E1AD44</vt:lpwstr>
  </property>
</Properties>
</file>