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<sst xmlns="http://schemas.openxmlformats.org/spreadsheetml/2006/main" count="12" uniqueCount="10">
  <si>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湛江市麻章区存量住宅用地信息汇总表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</si>
  <si>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</si>
  <si>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</si>
  <si>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</si>
  <si>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</t>
  </si>
  <si>
    <t>已动工未竣工</t>
  </si>
  <si>
    <t>未销售房屋</t>
  </si>
  <si>
    <t>土地面积</t>
  </si>
  <si>
    <t>宗数</t>
  </si>
  <si>
    <t>公顷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</si>
</sst>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4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Arial"/>
      <charset val="134"/>
    </font>
    <font>
      <b/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rxx\Documents\WXWorkLocal\1688849876586350_1970325008038486\Cache\File\2025-04\2025&#24180;&#19968;&#23395;&#24230;-&#40635;&#31456;&#21306;&#23384;&#37327;&#20303;&#23429;&#29992;&#22320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详表"/>
    </sheetNames>
    <sheetDataSet>
      <sheetData sheetId="0">
        <row r="2">
          <cell r="B2" t="str">
            <v>项目名称</v>
          </cell>
        </row>
        <row r="2">
          <cell r="G2" t="str">
            <v>土地面积
(公顷)</v>
          </cell>
        </row>
        <row r="2">
          <cell r="K2" t="str">
            <v>建设状态</v>
          </cell>
          <cell r="L2" t="str">
            <v>未销售房屋土地面积(公顷)</v>
          </cell>
        </row>
        <row r="3">
          <cell r="B3" t="str">
            <v>湛江市金悦商业投资有限公司</v>
          </cell>
        </row>
        <row r="3">
          <cell r="G3">
            <v>0.092527</v>
          </cell>
        </row>
        <row r="3">
          <cell r="K3" t="str">
            <v>未动工</v>
          </cell>
          <cell r="L3" t="str">
            <v/>
          </cell>
        </row>
        <row r="4">
          <cell r="B4" t="str">
            <v>湛江市麻章区麻章镇麻章村麻章经济合作社留用地</v>
          </cell>
        </row>
        <row r="4">
          <cell r="G4">
            <v>0.2194</v>
          </cell>
        </row>
        <row r="4">
          <cell r="K4" t="str">
            <v>未动工</v>
          </cell>
          <cell r="L4" t="str">
            <v/>
          </cell>
        </row>
        <row r="5">
          <cell r="B5" t="str">
            <v>城镇住宅用地（湛江市源兴房地产有限公司）</v>
          </cell>
        </row>
        <row r="5">
          <cell r="G5">
            <v>0.33335</v>
          </cell>
        </row>
        <row r="5">
          <cell r="K5" t="str">
            <v>未动工</v>
          </cell>
          <cell r="L5" t="str">
            <v/>
          </cell>
        </row>
        <row r="6">
          <cell r="B6" t="str">
            <v> 三旧改造项目（麻章村麻章经济合作社）</v>
          </cell>
        </row>
        <row r="6">
          <cell r="G6">
            <v>0.890851</v>
          </cell>
        </row>
        <row r="6">
          <cell r="K6" t="str">
            <v>未动工</v>
          </cell>
          <cell r="L6" t="str">
            <v/>
          </cell>
        </row>
        <row r="7">
          <cell r="B7" t="str">
            <v>陈浩江（拟成立新公司）</v>
          </cell>
        </row>
        <row r="7">
          <cell r="G7">
            <v>1.9951</v>
          </cell>
        </row>
        <row r="7">
          <cell r="K7" t="str">
            <v>未动工</v>
          </cell>
          <cell r="L7" t="str">
            <v/>
          </cell>
        </row>
        <row r="8">
          <cell r="B8" t="str">
            <v>麻章镇黄外村留用地</v>
          </cell>
        </row>
        <row r="8">
          <cell r="G8">
            <v>3.326694</v>
          </cell>
        </row>
        <row r="8">
          <cell r="K8" t="str">
            <v>未动工</v>
          </cell>
          <cell r="L8" t="str">
            <v/>
          </cell>
        </row>
        <row r="9">
          <cell r="B9" t="str">
            <v>麻章区调塾村留用地</v>
          </cell>
        </row>
        <row r="9">
          <cell r="G9">
            <v>4</v>
          </cell>
        </row>
        <row r="9">
          <cell r="K9" t="str">
            <v>未动工</v>
          </cell>
          <cell r="L9" t="str">
            <v/>
          </cell>
        </row>
        <row r="10">
          <cell r="B10" t="str">
            <v>城镇住宅用地（湛江宝章供应链产业投资有限公司）</v>
          </cell>
        </row>
        <row r="10">
          <cell r="G10">
            <v>5.802833</v>
          </cell>
        </row>
        <row r="10">
          <cell r="K10" t="str">
            <v>未动工</v>
          </cell>
          <cell r="L10" t="str">
            <v/>
          </cell>
        </row>
        <row r="11">
          <cell r="B11" t="str">
            <v>湛江市云头上鼎房地产开发有限公司</v>
          </cell>
        </row>
        <row r="11">
          <cell r="G11">
            <v>7.871478</v>
          </cell>
        </row>
        <row r="11">
          <cell r="K11" t="str">
            <v>未动工</v>
          </cell>
          <cell r="L11" t="str">
            <v/>
          </cell>
        </row>
        <row r="12">
          <cell r="B12" t="str">
            <v>城镇住宅用地(湛江交投房地产开发有限公司（拟成立新公司）)</v>
          </cell>
        </row>
        <row r="12">
          <cell r="G12">
            <v>12.459299</v>
          </cell>
        </row>
        <row r="12">
          <cell r="K12" t="str">
            <v>未动工</v>
          </cell>
          <cell r="L12" t="str">
            <v/>
          </cell>
        </row>
        <row r="13">
          <cell r="B13" t="str">
            <v>三旧改造项目（麻章村麻章经济合作社）</v>
          </cell>
        </row>
        <row r="13">
          <cell r="G13">
            <v>0.489899</v>
          </cell>
        </row>
        <row r="13">
          <cell r="K13" t="str">
            <v>已动工未竣工</v>
          </cell>
          <cell r="L13">
            <v>0</v>
          </cell>
        </row>
        <row r="14">
          <cell r="B14" t="str">
            <v>三旧改造项目（广东诺科冷暖设备有限公司）</v>
          </cell>
        </row>
        <row r="14">
          <cell r="G14">
            <v>2.284663</v>
          </cell>
        </row>
        <row r="14">
          <cell r="K14" t="str">
            <v>已动工未竣工</v>
          </cell>
          <cell r="L14">
            <v>0</v>
          </cell>
        </row>
        <row r="15">
          <cell r="B15" t="str">
            <v>达智华境花园</v>
          </cell>
        </row>
        <row r="15">
          <cell r="G15">
            <v>4.719307</v>
          </cell>
        </row>
        <row r="15">
          <cell r="K15" t="str">
            <v>已动工未竣工</v>
          </cell>
          <cell r="L15">
            <v>4.3149</v>
          </cell>
        </row>
        <row r="16">
          <cell r="B16" t="str">
            <v>皓泷悦景花园</v>
          </cell>
        </row>
        <row r="16">
          <cell r="G16">
            <v>5.643374</v>
          </cell>
        </row>
        <row r="16">
          <cell r="K16" t="str">
            <v>已动工未竣工</v>
          </cell>
          <cell r="L16">
            <v>4.5422</v>
          </cell>
        </row>
        <row r="17">
          <cell r="B17" t="str">
            <v>住宅用地（湛江玛珥湖投资发展有限公司）</v>
          </cell>
        </row>
        <row r="17">
          <cell r="G17">
            <v>6.405705</v>
          </cell>
        </row>
        <row r="17">
          <cell r="K17" t="str">
            <v>已动工未竣工</v>
          </cell>
          <cell r="L17">
            <v>0</v>
          </cell>
        </row>
        <row r="18">
          <cell r="B18" t="str">
            <v>住宅用地（湛江玛珥湖投资发展有限公司）</v>
          </cell>
        </row>
        <row r="18">
          <cell r="G18">
            <v>9.934617</v>
          </cell>
        </row>
        <row r="18">
          <cell r="K18" t="str">
            <v>已动工未竣工</v>
          </cell>
          <cell r="L18">
            <v>0</v>
          </cell>
        </row>
        <row r="19">
          <cell r="B19" t="str">
            <v>锦绣山海</v>
          </cell>
        </row>
        <row r="19">
          <cell r="G19">
            <v>15.071834</v>
          </cell>
        </row>
        <row r="19">
          <cell r="K19" t="str">
            <v>已动工未竣工</v>
          </cell>
          <cell r="L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5" sqref="E5"/>
    </sheetView>
  </sheetViews>
  <sheetFormatPr defaultColWidth="9" defaultRowHeight="13.5" outlineLevelRow="6" outlineLevelCol="5"/>
  <cols>
    <col min="2" max="2" width="31.75" customWidth="1"/>
    <col min="3" max="3" width="28.5" customWidth="1"/>
    <col min="4" max="4" width="22.25" customWidth="1"/>
    <col min="5" max="5" width="20.125" customWidth="1"/>
    <col min="6" max="6" width="19.625" customWidth="1"/>
  </cols>
  <sheetData>
    <row r="1" ht="66" customHeight="1" spans="1:6">
      <c r="A1" s="1"/>
      <c r="B1" s="2" t="s">
        <v>0</v>
      </c>
      <c r="C1" s="3"/>
      <c r="D1" s="3"/>
      <c r="E1" s="3"/>
      <c r="F1" s="3"/>
    </row>
    <row r="2" ht="45" customHeight="1" spans="1:6">
      <c r="A2" s="1"/>
      <c r="B2" s="4" t="s">
        <v>1</v>
      </c>
      <c r="C2" s="5"/>
      <c r="D2" s="6"/>
      <c r="E2" s="6"/>
      <c r="F2" s="6"/>
    </row>
    <row r="3" ht="42" customHeight="1" spans="1:6">
      <c r="A3" s="1"/>
      <c r="B3" s="7" t="s">
        <v>2</v>
      </c>
      <c r="C3" s="8" t="s">
        <v>3</v>
      </c>
      <c r="D3" s="9"/>
      <c r="E3" s="9"/>
      <c r="F3" s="10"/>
    </row>
    <row r="4" ht="34" customHeight="1" spans="1:6">
      <c r="A4" s="1"/>
      <c r="B4" s="11"/>
      <c r="C4" s="12"/>
      <c r="D4" s="13" t="s">
        <v>4</v>
      </c>
      <c r="E4" s="14" t="s">
        <v>5</v>
      </c>
      <c r="F4" s="15" t="s">
        <v>6</v>
      </c>
    </row>
    <row r="5" ht="40" customHeight="1" spans="1:6">
      <c r="A5" s="1"/>
      <c r="B5" s="16"/>
      <c r="C5" s="17"/>
      <c r="D5" s="18" t="s">
        <v>7</v>
      </c>
      <c r="E5" s="19" t="s">
        <v>7</v>
      </c>
      <c r="F5" s="20" t="s">
        <v>7</v>
      </c>
    </row>
    <row r="6" ht="52" customHeight="1" spans="1:6">
      <c r="A6" s="1"/>
      <c r="B6" s="18" t="s">
        <v>8</v>
      </c>
      <c r="C6" s="21">
        <f>COUNTA([1]详表!B:B)-1</f>
        <v>17</v>
      </c>
      <c r="D6" s="21">
        <f>COUNTIFS([1]详表!$K:$K,D4)</f>
        <v>10</v>
      </c>
      <c r="E6" s="21">
        <f>COUNTIFS([1]详表!$K:$K,E4)</f>
        <v>7</v>
      </c>
      <c r="F6" s="21">
        <f>COUNTIFS([1]详表!$L:$L,"&gt;"&amp;0)</f>
        <v>2</v>
      </c>
    </row>
    <row r="7" ht="65" customHeight="1" spans="1:6">
      <c r="A7" s="1"/>
      <c r="B7" s="18" t="s">
        <v>9</v>
      </c>
      <c r="C7" s="22">
        <f>D7+E7</f>
        <v>81.540931</v>
      </c>
      <c r="D7" s="22">
        <f>SUMIFS([1]详表!$G:$G,[1]详表!$K:$K,D4)</f>
        <v>36.991532</v>
      </c>
      <c r="E7" s="22">
        <f>SUMIFS([1]详表!$G:$G,[1]详表!$K:$K,E4)</f>
        <v>44.549399</v>
      </c>
      <c r="F7" s="22">
        <f>SUM([1]详表!$L:$L)</f>
        <v>8.8571</v>
      </c>
    </row>
  </sheetData>
  <mergeCells count="4">
    <mergeCell ref="B1:F1"/>
    <mergeCell ref="D3:F3"/>
    <mergeCell ref="B3:B5"/>
    <mergeCell ref="C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陈娟花</dc:creator>
  <cp:lastModifiedBy>。</cp:lastModifiedBy>
  <dcterms:created xsi:type="dcterms:W3CDTF">2025-04-16T02:36:29Z</dcterms:created>
  <dcterms:modified xsi:type="dcterms:W3CDTF">2025-04-16T02:39:08Z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E9D624B0227A48A9B2C46FDBC8C083F3_11</vt:lpwstr>
  </property>
  <property fmtid="{D5CDD505-2E9C-101B-9397-08002B2CF9AE}" pid="3" name="KSOProductBuildVer">
    <vt:lpwstr>2052-12.1.0.20784</vt:lpwstr>
  </property>
</Properties>
</file>