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2020年一般公共预算收入表" sheetId="1" r:id="rId1"/>
  </sheets>
  <definedNames>
    <definedName name="_xlnm.Print_Titles" localSheetId="0">'2020年一般公共预算收入表'!$1:$4</definedName>
  </definedNames>
  <calcPr fullCalcOnLoad="1"/>
</workbook>
</file>

<file path=xl/sharedStrings.xml><?xml version="1.0" encoding="utf-8"?>
<sst xmlns="http://schemas.openxmlformats.org/spreadsheetml/2006/main" count="85" uniqueCount="85">
  <si>
    <t>表一</t>
  </si>
  <si>
    <t>麻章区2020年一般公共预算收入预算表（预算调整）</t>
  </si>
  <si>
    <t>单位：万元</t>
  </si>
  <si>
    <t>项目</t>
  </si>
  <si>
    <t>2020年预算数</t>
  </si>
  <si>
    <t>调整数额</t>
  </si>
  <si>
    <t>2020年调整后预算数</t>
  </si>
  <si>
    <t>一、一般公共预算收入</t>
  </si>
  <si>
    <t>（一）税收收入</t>
  </si>
  <si>
    <t xml:space="preserve">      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</si>
  <si>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</si>
  <si>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</si>
  <si>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</si>
  <si>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</si>
  <si>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</si>
  <si>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</si>
  <si>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</si>
  <si>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</si>
  <si>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</si>
  <si>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</si>
  <si>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</si>
  <si>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</si>
  <si>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环境保护税</t>
  </si>
  <si>
    <t xml:space="preserve">      其他税收收入</t>
  </si>
  <si>
    <t>（二）非税收入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</si>
  <si>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</si>
  <si>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</si>
  <si>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</si>
  <si>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</si>
  <si>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</si>
  <si>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</si>
  <si>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</si>
  <si>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</si>
  <si>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二、转移性收入</t>
  </si>
  <si>
    <t>（一）上级补助收入</t>
  </si>
  <si>
    <t xml:space="preserve">   返还性收入</t>
  </si>
  <si>
    <t xml:space="preserve">     所得税基数返还收入</t>
  </si>
  <si>
    <t xml:space="preserve">     成品油税费改革税收返还收入</t>
  </si>
  <si>
    <t xml:space="preserve">     增值税税收返还收入</t>
  </si>
  <si>
    <t xml:space="preserve">     消费税税收返还收入</t>
  </si>
  <si>
    <t xml:space="preserve">     增值税“五五分享”税收返还收入</t>
  </si>
  <si>
    <t xml:space="preserve">     其他返还性收入</t>
  </si>
  <si>
    <t xml:space="preserve">   一般性转移支付收入</t>
  </si>
  <si>
    <t xml:space="preserve">     体制补助收入</t>
  </si>
  <si>
    <t xml:space="preserve">     均衡性转移支付收入</t>
  </si>
  <si>
    <t xml:space="preserve">     县级基本财力保障机制奖补资金收入</t>
  </si>
  <si>
    <t xml:space="preserve">     结算补助收入</t>
  </si>
  <si>
    <t xml:space="preserve">     企业事业单位划转补助收入</t>
  </si>
  <si>
    <t xml:space="preserve">     基本养老金转移支付收入</t>
  </si>
  <si>
    <t xml:space="preserve">     城乡居民基本医疗保险转移支付收入</t>
  </si>
  <si>
    <t xml:space="preserve">     农村综合改革转移支付收入</t>
  </si>
  <si>
    <t xml:space="preserve">     产粮（油）大县奖励资金收入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</si>
  <si>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</si>
  <si>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</si>
  <si>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</si>
  <si>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边境地区转移支付收入</t>
  </si>
  <si>
    <t xml:space="preserve">     贫困地区转移支付收入</t>
  </si>
  <si>
    <t xml:space="preserve">     一般公共服务共同财政事权转移支付收入</t>
  </si>
  <si>
    <t xml:space="preserve">     外交共同财政事权转移支付收入</t>
  </si>
  <si>
    <t xml:space="preserve">     国防共同财政事权转移支付收入</t>
  </si>
  <si>
    <t xml:space="preserve">     公共安全共同财政事权转移支付收入</t>
  </si>
  <si>
    <t xml:space="preserve">     教育共同财政事权转移支付收入</t>
  </si>
  <si>
    <t xml:space="preserve">     科学技术共同财政事权转移支付收入</t>
  </si>
  <si>
    <t xml:space="preserve">     文化旅游体育与传媒共同财政事权转移支付收入</t>
  </si>
  <si>
    <t xml:space="preserve">     社会保障和就业共同财政事权转移支付收入</t>
  </si>
  <si>
    <t xml:space="preserve">     医疗卫生共同财政事权转移支付收入</t>
  </si>
  <si>
    <t xml:space="preserve">     节能环保共同财政事权转移支付收入</t>
  </si>
  <si>
    <t xml:space="preserve">     城乡社区共同财政事权转移支付收入</t>
  </si>
  <si>
    <t xml:space="preserve">     农林水共同财政事权转移支付收入</t>
  </si>
  <si>
    <t xml:space="preserve">     交通运输共同财政事权转移支付收入</t>
  </si>
  <si>
    <t xml:space="preserve">     资源勘探信息等共同财政事权转移支付收入</t>
  </si>
  <si>
    <t xml:space="preserve">     商业服务业等共同财政事权转移支付收入</t>
  </si>
  <si>
    <t xml:space="preserve">     金融共同财政事权转移支付收入</t>
  </si>
  <si>
    <t xml:space="preserve">     自然资源海洋气象等共同财政事权转移支付收入</t>
  </si>
  <si>
    <t xml:space="preserve">     住房保障共同财政事权转移支付收入</t>
  </si>
  <si>
    <t xml:space="preserve">     粮油物资储备共同财政事权转移支付收入</t>
  </si>
  <si>
    <t xml:space="preserve">     灾害防治和应急管理共同财政事权转移支付收入</t>
  </si>
  <si>
    <t xml:space="preserve">     其他共同财政事权转移支付收入</t>
  </si>
  <si>
    <t xml:space="preserve">     其他一般性转移支付收入</t>
  </si>
  <si>
    <t xml:space="preserve">   专项转移支付收入</t>
  </si>
  <si>
    <t>（二）上年结余收入</t>
  </si>
  <si>
    <t>（三）调入资金</t>
  </si>
  <si>
    <t>（四）债务转贷收入</t>
  </si>
  <si>
    <t xml:space="preserve"> (五）动用预算稳定调节基金</t>
  </si>
  <si>
    <t>收入总计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</si>
</sst>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Courier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0" borderId="0" applyNumberFormat="0" applyFill="0" applyBorder="0" applyAlignment="0" applyProtection="0"/>
    <xf numFmtId="37" fontId="29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3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7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1" borderId="8" applyNumberFormat="0" applyAlignment="0" applyProtection="0"/>
    <xf numFmtId="0" fontId="21" fillId="3" borderId="8" applyNumberFormat="0" applyAlignment="0" applyProtection="0"/>
    <xf numFmtId="0" fontId="21" fillId="3" borderId="8" applyNumberFormat="0" applyAlignment="0" applyProtection="0"/>
    <xf numFmtId="0" fontId="26" fillId="20" borderId="9" applyNumberFormat="0" applyAlignment="0" applyProtection="0"/>
    <xf numFmtId="0" fontId="35" fillId="20" borderId="9" applyNumberFormat="0" applyAlignment="0" applyProtection="0"/>
    <xf numFmtId="0" fontId="35" fillId="20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0" fillId="0" borderId="0">
      <alignment/>
      <protection/>
    </xf>
    <xf numFmtId="41" fontId="4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0" fillId="11" borderId="11" applyNumberFormat="0" applyAlignment="0" applyProtection="0"/>
    <xf numFmtId="0" fontId="10" fillId="3" borderId="11" applyNumberFormat="0" applyAlignment="0" applyProtection="0"/>
    <xf numFmtId="0" fontId="10" fillId="3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" fillId="7" borderId="12" applyNumberFormat="0" applyFont="0" applyAlignment="0" applyProtection="0"/>
    <xf numFmtId="0" fontId="4" fillId="7" borderId="12" applyNumberFormat="0" applyFont="0" applyAlignment="0" applyProtection="0"/>
    <xf numFmtId="0" fontId="4" fillId="7" borderId="12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/>
    </xf>
    <xf numFmtId="180" fontId="39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vertical="center"/>
    </xf>
    <xf numFmtId="180" fontId="40" fillId="0" borderId="1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1" fontId="4" fillId="0" borderId="14" xfId="0" applyNumberFormat="1" applyFont="1" applyFill="1" applyBorder="1" applyAlignment="1">
      <alignment horizontal="right" vertical="center" wrapText="1"/>
    </xf>
    <xf numFmtId="180" fontId="40" fillId="0" borderId="13" xfId="120" applyNumberFormat="1" applyFont="1" applyFill="1" applyBorder="1" applyAlignment="1" applyProtection="1">
      <alignment vertical="center"/>
      <protection locked="0"/>
    </xf>
    <xf numFmtId="181" fontId="4" fillId="0" borderId="15" xfId="0" applyNumberFormat="1" applyFont="1" applyFill="1" applyBorder="1" applyAlignment="1">
      <alignment horizontal="right" vertical="center" wrapText="1"/>
    </xf>
    <xf numFmtId="180" fontId="40" fillId="0" borderId="13" xfId="0" applyNumberFormat="1" applyFont="1" applyFill="1" applyBorder="1" applyAlignment="1">
      <alignment vertical="center"/>
    </xf>
    <xf numFmtId="180" fontId="40" fillId="0" borderId="13" xfId="0" applyNumberFormat="1" applyFont="1" applyFill="1" applyBorder="1" applyAlignment="1" applyProtection="1">
      <alignment vertical="center" wrapText="1"/>
      <protection locked="0"/>
    </xf>
    <xf numFmtId="0" fontId="40" fillId="0" borderId="13" xfId="0" applyFont="1" applyFill="1" applyBorder="1" applyAlignment="1">
      <alignment vertical="center" wrapText="1"/>
    </xf>
    <xf numFmtId="180" fontId="40" fillId="0" borderId="13" xfId="12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/>
    </xf>
    <xf numFmtId="180" fontId="39" fillId="0" borderId="13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191">
    <cellStyle name="Normal" xfId="0"/>
    <cellStyle name="_ET_STYLE_NoName_00_" xfId="15"/>
    <cellStyle name="_ET_STYLE_NoName_00__2015年上级补助预计数" xfId="16"/>
    <cellStyle name="_ET_STYLE_NoName_00__坡头区(表1-4）2016年财政预算总表" xfId="17"/>
    <cellStyle name="_ET_STYLE_NoName_00__坡头区2015年上级补助收入预计数" xfId="18"/>
    <cellStyle name="_norma1" xfId="19"/>
    <cellStyle name="_拨付社保费征收业务维护经费" xfId="20"/>
    <cellStyle name="20% - 强调文字颜色 1" xfId="21"/>
    <cellStyle name="20% - 强调文字颜色 1 2" xfId="22"/>
    <cellStyle name="20% - 强调文字颜色 1 3" xfId="23"/>
    <cellStyle name="20% - 强调文字颜色 2" xfId="24"/>
    <cellStyle name="20% - 强调文字颜色 2 2" xfId="25"/>
    <cellStyle name="20% - 强调文字颜色 2 3" xfId="26"/>
    <cellStyle name="20% - 强调文字颜色 3" xfId="27"/>
    <cellStyle name="20% - 强调文字颜色 3 2" xfId="28"/>
    <cellStyle name="20% - 强调文字颜色 3 3" xfId="29"/>
    <cellStyle name="20% - 强调文字颜色 4" xfId="30"/>
    <cellStyle name="20% - 强调文字颜色 4 2" xfId="31"/>
    <cellStyle name="20% - 强调文字颜色 4 3" xfId="32"/>
    <cellStyle name="20% - 强调文字颜色 5" xfId="33"/>
    <cellStyle name="20% - 强调文字颜色 5 2" xfId="34"/>
    <cellStyle name="20% - 强调文字颜色 5 3" xfId="35"/>
    <cellStyle name="20% - 强调文字颜色 6" xfId="36"/>
    <cellStyle name="20% - 强调文字颜色 6 2" xfId="37"/>
    <cellStyle name="20% - 强调文字颜色 6 3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60% - 强调文字颜色 1" xfId="57"/>
    <cellStyle name="60% - 强调文字颜色 1 2" xfId="58"/>
    <cellStyle name="60% - 强调文字颜色 1 3" xfId="59"/>
    <cellStyle name="60% - 强调文字颜色 2" xfId="60"/>
    <cellStyle name="60% - 强调文字颜色 2 2" xfId="61"/>
    <cellStyle name="60% - 强调文字颜色 2 3" xfId="62"/>
    <cellStyle name="60% - 强调文字颜色 3" xfId="63"/>
    <cellStyle name="60% - 强调文字颜色 3 2" xfId="64"/>
    <cellStyle name="60% - 强调文字颜色 3 3" xfId="65"/>
    <cellStyle name="60% - 强调文字颜色 4" xfId="66"/>
    <cellStyle name="60% - 强调文字颜色 4 2" xfId="67"/>
    <cellStyle name="60% - 强调文字颜色 4 3" xfId="68"/>
    <cellStyle name="60% - 强调文字颜色 5" xfId="69"/>
    <cellStyle name="60% - 强调文字颜色 5 2" xfId="70"/>
    <cellStyle name="60% - 强调文字颜色 5 3" xfId="71"/>
    <cellStyle name="60% - 强调文字颜色 6" xfId="72"/>
    <cellStyle name="60% - 强调文字颜色 6 2" xfId="73"/>
    <cellStyle name="60% - 强调文字颜色 6 3" xfId="74"/>
    <cellStyle name="ColLevel_0" xfId="75"/>
    <cellStyle name="no dec" xfId="76"/>
    <cellStyle name="Normal_APR" xfId="77"/>
    <cellStyle name="RowLevel_0" xfId="78"/>
    <cellStyle name="Percent" xfId="79"/>
    <cellStyle name="百分比 2" xfId="80"/>
    <cellStyle name="标题" xfId="81"/>
    <cellStyle name="标题 1" xfId="82"/>
    <cellStyle name="标题 1 2" xfId="83"/>
    <cellStyle name="标题 1 3" xfId="84"/>
    <cellStyle name="标题 2" xfId="85"/>
    <cellStyle name="标题 2 2" xfId="86"/>
    <cellStyle name="标题 2 3" xfId="87"/>
    <cellStyle name="标题 3" xfId="88"/>
    <cellStyle name="标题 3 2" xfId="89"/>
    <cellStyle name="标题 3 3" xfId="90"/>
    <cellStyle name="标题 4" xfId="91"/>
    <cellStyle name="标题 4 2" xfId="92"/>
    <cellStyle name="标题 4 3" xfId="93"/>
    <cellStyle name="标题 5" xfId="94"/>
    <cellStyle name="标题 6" xfId="95"/>
    <cellStyle name="差" xfId="96"/>
    <cellStyle name="差 2" xfId="97"/>
    <cellStyle name="差 3" xfId="98"/>
    <cellStyle name="差_(表1-4）2015年财政预算总表(排版)" xfId="99"/>
    <cellStyle name="差_（提示：点击不更新）2014年预算项目表（更新至2014.2.13PM邹常委版更新至八稿）" xfId="100"/>
    <cellStyle name="差_（提示：点击不更新）2014年预算项目表（更新至2014.2.13PM邹常委版更新至八稿）_(2015、综合股)项目支出预算表（表6）" xfId="101"/>
    <cellStyle name="差_（提示：点击不更新）2014年预算项目表（更新至2014.2.13PM邹常委版更新至八稿）_2015农业股项目表" xfId="102"/>
    <cellStyle name="差_（提示：点击不更新）2014年预算项目表（更新至2014.2.13PM邹常委版更新至八稿）_更改后基建股(2014.12.1AM)项目支出预算表（表6）" xfId="103"/>
    <cellStyle name="差_（提示：点击不更新）2014年预算项目表（更新至2014.2.13PM邹常委版更新至八稿）_工贸股(修改)项目支出预算表（表6）" xfId="104"/>
    <cellStyle name="差_（提示：点击不更新）2014年预算项目表（更新至2014.2.13PM邹常委版更新至八稿）_临时工人员" xfId="105"/>
    <cellStyle name="差_（提示：点击不更新）2014年预算项目表（更新至2014.2.13PM邹常委版更新至八稿）_预算(2014.12.1AM)项目支出预算表（表6）" xfId="106"/>
    <cellStyle name="差_2015年上级补助预计数" xfId="107"/>
    <cellStyle name="差_2016年指标" xfId="108"/>
    <cellStyle name="差_②农业科杨正红" xfId="109"/>
    <cellStyle name="差_坡头区(表1-4）2015年财政预算总表(排版)" xfId="110"/>
    <cellStyle name="差_坡头区2015年上级补助收入预计数" xfId="111"/>
    <cellStyle name="差_上级固定补助收入情况表" xfId="112"/>
    <cellStyle name="常规 2" xfId="113"/>
    <cellStyle name="常规 2 2" xfId="114"/>
    <cellStyle name="常规 2 3" xfId="115"/>
    <cellStyle name="常规 2 4" xfId="116"/>
    <cellStyle name="常规 2_2015年上级补助预计数" xfId="117"/>
    <cellStyle name="常规 3" xfId="118"/>
    <cellStyle name="常规 4" xfId="119"/>
    <cellStyle name="常规_2012年10月 提供预算组：2012年全省收支代编及省级收入分科目" xfId="120"/>
    <cellStyle name="常规_Sheet1" xfId="121"/>
    <cellStyle name="Hyperlink" xfId="122"/>
    <cellStyle name="超链接 2" xfId="123"/>
    <cellStyle name="超链接 3" xfId="124"/>
    <cellStyle name="好" xfId="125"/>
    <cellStyle name="好 2" xfId="126"/>
    <cellStyle name="好 3" xfId="127"/>
    <cellStyle name="好_(表1-4）2015年财政预算总表(排版)" xfId="128"/>
    <cellStyle name="好_（提示：点击不更新）2014年预算项目表（更新至2014.2.13PM邹常委版更新至八稿）" xfId="129"/>
    <cellStyle name="好_（提示：点击不更新）2014年预算项目表（更新至2014.2.13PM邹常委版更新至八稿）_(2015、综合股)项目支出预算表（表6）" xfId="130"/>
    <cellStyle name="好_（提示：点击不更新）2014年预算项目表（更新至2014.2.13PM邹常委版更新至八稿）_2015农业股项目表" xfId="131"/>
    <cellStyle name="好_（提示：点击不更新）2014年预算项目表（更新至2014.2.13PM邹常委版更新至八稿）_更改后基建股(2014.12.1AM)项目支出预算表（表6）" xfId="132"/>
    <cellStyle name="好_（提示：点击不更新）2014年预算项目表（更新至2014.2.13PM邹常委版更新至八稿）_工贸股(修改)项目支出预算表（表6）" xfId="133"/>
    <cellStyle name="好_（提示：点击不更新）2014年预算项目表（更新至2014.2.13PM邹常委版更新至八稿）_临时工人员" xfId="134"/>
    <cellStyle name="好_（提示：点击不更新）2014年预算项目表（更新至2014.2.13PM邹常委版更新至八稿）_预算(2014.12.1AM)项目支出预算表（表6）" xfId="135"/>
    <cellStyle name="好_2015年上级补助预计数" xfId="136"/>
    <cellStyle name="好_2016年指标" xfId="137"/>
    <cellStyle name="好_②农业科杨正红" xfId="138"/>
    <cellStyle name="好_坡头区(表1-4）2015年财政预算总表(排版)" xfId="139"/>
    <cellStyle name="好_坡头区2015年上级补助收入预计数" xfId="140"/>
    <cellStyle name="好_上级固定补助收入情况表" xfId="141"/>
    <cellStyle name="汇总" xfId="142"/>
    <cellStyle name="汇总 2" xfId="143"/>
    <cellStyle name="汇总 3" xfId="144"/>
    <cellStyle name="Currency" xfId="145"/>
    <cellStyle name="Currency [0]" xfId="146"/>
    <cellStyle name="计算" xfId="147"/>
    <cellStyle name="计算 2" xfId="148"/>
    <cellStyle name="计算 3" xfId="149"/>
    <cellStyle name="检查单元格" xfId="150"/>
    <cellStyle name="检查单元格 2" xfId="151"/>
    <cellStyle name="检查单元格 3" xfId="152"/>
    <cellStyle name="解释性文本" xfId="153"/>
    <cellStyle name="解释性文本 2" xfId="154"/>
    <cellStyle name="解释性文本 3" xfId="155"/>
    <cellStyle name="警告文本" xfId="156"/>
    <cellStyle name="警告文本 2" xfId="157"/>
    <cellStyle name="警告文本 3" xfId="158"/>
    <cellStyle name="链接单元格" xfId="159"/>
    <cellStyle name="链接单元格 2" xfId="160"/>
    <cellStyle name="链接单元格 3" xfId="161"/>
    <cellStyle name="普通_97-917" xfId="162"/>
    <cellStyle name="千分位[0]_laroux" xfId="163"/>
    <cellStyle name="千分位_97-917" xfId="164"/>
    <cellStyle name="千位[0]_1" xfId="165"/>
    <cellStyle name="千位_1" xfId="166"/>
    <cellStyle name="Comma" xfId="167"/>
    <cellStyle name="千位分隔 2" xfId="168"/>
    <cellStyle name="千位分隔 3" xfId="169"/>
    <cellStyle name="千位分隔 4" xfId="170"/>
    <cellStyle name="Comma [0]" xfId="171"/>
    <cellStyle name="强调文字颜色 1" xfId="172"/>
    <cellStyle name="强调文字颜色 1 2" xfId="173"/>
    <cellStyle name="强调文字颜色 1 3" xfId="174"/>
    <cellStyle name="强调文字颜色 2" xfId="175"/>
    <cellStyle name="强调文字颜色 2 2" xfId="176"/>
    <cellStyle name="强调文字颜色 2 3" xfId="177"/>
    <cellStyle name="强调文字颜色 3" xfId="178"/>
    <cellStyle name="强调文字颜色 3 2" xfId="179"/>
    <cellStyle name="强调文字颜色 3 3" xfId="180"/>
    <cellStyle name="强调文字颜色 4" xfId="181"/>
    <cellStyle name="强调文字颜色 4 2" xfId="182"/>
    <cellStyle name="强调文字颜色 4 3" xfId="183"/>
    <cellStyle name="强调文字颜色 5" xfId="184"/>
    <cellStyle name="强调文字颜色 5 2" xfId="185"/>
    <cellStyle name="强调文字颜色 5 3" xfId="186"/>
    <cellStyle name="强调文字颜色 6" xfId="187"/>
    <cellStyle name="强调文字颜色 6 2" xfId="188"/>
    <cellStyle name="强调文字颜色 6 3" xfId="189"/>
    <cellStyle name="适中" xfId="190"/>
    <cellStyle name="适中 2" xfId="191"/>
    <cellStyle name="适中 3" xfId="192"/>
    <cellStyle name="输出" xfId="193"/>
    <cellStyle name="输出 2" xfId="194"/>
    <cellStyle name="输出 3" xfId="195"/>
    <cellStyle name="输入" xfId="196"/>
    <cellStyle name="输入 2" xfId="197"/>
    <cellStyle name="输入 3" xfId="198"/>
    <cellStyle name="未定义" xfId="199"/>
    <cellStyle name="样式 1" xfId="200"/>
    <cellStyle name="Followed Hyperlink" xfId="201"/>
    <cellStyle name="注释" xfId="202"/>
    <cellStyle name="注释 2" xfId="203"/>
    <cellStyle name="注释 3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6.00390625" style="5" customWidth="1"/>
    <col min="2" max="2" width="19.00390625" style="6" customWidth="1"/>
    <col min="3" max="3" width="17.8515625" style="6" customWidth="1"/>
    <col min="4" max="4" width="17.57421875" style="6" customWidth="1"/>
    <col min="5" max="5" width="11.00390625" style="0" hidden="1" customWidth="1"/>
    <col min="6" max="7" width="12.57421875" style="0" hidden="1" customWidth="1"/>
    <col min="8" max="10" width="9.140625" style="0" hidden="1" customWidth="1"/>
  </cols>
  <sheetData>
    <row r="1" ht="18" customHeight="1">
      <c r="A1" s="7" t="s">
        <v>0</v>
      </c>
    </row>
    <row r="2" spans="1:4" ht="29.25" customHeight="1">
      <c r="A2" s="32" t="s">
        <v>1</v>
      </c>
      <c r="B2" s="32"/>
      <c r="C2" s="32"/>
      <c r="D2" s="32"/>
    </row>
    <row r="3" spans="1:5" ht="21" customHeight="1">
      <c r="A3" s="8"/>
      <c r="B3" s="9"/>
      <c r="C3" s="9"/>
      <c r="D3" s="9" t="s">
        <v>2</v>
      </c>
      <c r="E3" s="10"/>
    </row>
    <row r="4" spans="1:5" ht="47.25" customHeight="1">
      <c r="A4" s="11" t="s">
        <v>3</v>
      </c>
      <c r="B4" s="12" t="s">
        <v>4</v>
      </c>
      <c r="C4" s="12" t="s">
        <v>5</v>
      </c>
      <c r="D4" s="12" t="s">
        <v>6</v>
      </c>
      <c r="E4" s="10"/>
    </row>
    <row r="5" spans="1:54" s="1" customFormat="1" ht="24.75" customHeight="1">
      <c r="A5" s="13" t="s">
        <v>7</v>
      </c>
      <c r="B5" s="14">
        <f>B6+B22</f>
        <v>59627</v>
      </c>
      <c r="C5" s="14">
        <f>C6+C22</f>
        <v>-1656</v>
      </c>
      <c r="D5" s="14">
        <f>D6+D22</f>
        <v>57971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s="1" customFormat="1" ht="24.75" customHeight="1">
      <c r="A6" s="13" t="s">
        <v>8</v>
      </c>
      <c r="B6" s="14">
        <f>SUM(B7:B21)</f>
        <v>44720</v>
      </c>
      <c r="C6" s="14">
        <f>SUM(C7:C21)</f>
        <v>3280</v>
      </c>
      <c r="D6" s="14">
        <f>SUM(D7:D21)</f>
        <v>48000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24" s="2" customFormat="1" ht="24.75" customHeight="1">
      <c r="A7" s="16" t="s">
        <v>9</v>
      </c>
      <c r="B7" s="17">
        <v>15570</v>
      </c>
      <c r="C7" s="17"/>
      <c r="D7" s="17">
        <f>B7+C7</f>
        <v>15570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2" customFormat="1" ht="24.75" customHeight="1">
      <c r="A8" s="16" t="s">
        <v>10</v>
      </c>
      <c r="B8" s="17">
        <v>4003</v>
      </c>
      <c r="C8" s="17"/>
      <c r="D8" s="17">
        <f aca="true" t="shared" si="0" ref="D8:D21">B8+C8</f>
        <v>4003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2" customFormat="1" ht="24.75" customHeight="1">
      <c r="A9" s="16" t="s">
        <v>11</v>
      </c>
      <c r="B9" s="17">
        <v>1206</v>
      </c>
      <c r="C9" s="17">
        <v>1000</v>
      </c>
      <c r="D9" s="17">
        <f t="shared" si="0"/>
        <v>2206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2" customFormat="1" ht="24.75" customHeight="1">
      <c r="A10" s="16" t="s">
        <v>12</v>
      </c>
      <c r="B10" s="17">
        <v>124</v>
      </c>
      <c r="C10" s="17"/>
      <c r="D10" s="17">
        <f t="shared" si="0"/>
        <v>124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2" customFormat="1" ht="24.75" customHeight="1">
      <c r="A11" s="16" t="s">
        <v>13</v>
      </c>
      <c r="B11" s="17">
        <v>4506</v>
      </c>
      <c r="C11" s="17"/>
      <c r="D11" s="17">
        <f t="shared" si="0"/>
        <v>4506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2" customFormat="1" ht="24.75" customHeight="1">
      <c r="A12" s="16" t="s">
        <v>14</v>
      </c>
      <c r="B12" s="17">
        <v>3336</v>
      </c>
      <c r="C12" s="17">
        <v>-1500</v>
      </c>
      <c r="D12" s="17">
        <f t="shared" si="0"/>
        <v>1836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2" customFormat="1" ht="24.75" customHeight="1">
      <c r="A13" s="16" t="s">
        <v>15</v>
      </c>
      <c r="B13" s="17">
        <v>1569</v>
      </c>
      <c r="C13" s="17"/>
      <c r="D13" s="17">
        <f t="shared" si="0"/>
        <v>1569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2" customFormat="1" ht="24.75" customHeight="1">
      <c r="A14" s="16" t="s">
        <v>16</v>
      </c>
      <c r="B14" s="17">
        <v>1742</v>
      </c>
      <c r="C14" s="17"/>
      <c r="D14" s="17">
        <f t="shared" si="0"/>
        <v>1742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2" customFormat="1" ht="24.75" customHeight="1">
      <c r="A15" s="16" t="s">
        <v>17</v>
      </c>
      <c r="B15" s="17">
        <v>5106</v>
      </c>
      <c r="C15" s="17">
        <v>2800</v>
      </c>
      <c r="D15" s="17">
        <f t="shared" si="0"/>
        <v>7906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2" customFormat="1" ht="24.75" customHeight="1">
      <c r="A16" s="16" t="s">
        <v>18</v>
      </c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2" customFormat="1" ht="24.75" customHeight="1">
      <c r="A17" s="16" t="s">
        <v>19</v>
      </c>
      <c r="B17" s="17">
        <v>1000</v>
      </c>
      <c r="C17" s="17">
        <v>279</v>
      </c>
      <c r="D17" s="17">
        <f t="shared" si="0"/>
        <v>1279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2" customFormat="1" ht="24.75" customHeight="1">
      <c r="A18" s="16" t="s">
        <v>20</v>
      </c>
      <c r="B18" s="17">
        <v>6558</v>
      </c>
      <c r="C18" s="17">
        <v>693</v>
      </c>
      <c r="D18" s="17">
        <f t="shared" si="0"/>
        <v>7251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s="2" customFormat="1" ht="24.75" customHeight="1">
      <c r="A19" s="16" t="s">
        <v>21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2" customFormat="1" ht="24.75" customHeight="1">
      <c r="A20" s="16" t="s">
        <v>22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2" customFormat="1" ht="24.75" customHeight="1">
      <c r="A21" s="16" t="s">
        <v>23</v>
      </c>
      <c r="B21" s="17"/>
      <c r="C21" s="17">
        <v>8</v>
      </c>
      <c r="D21" s="17">
        <f t="shared" si="0"/>
        <v>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54" s="1" customFormat="1" ht="24.75" customHeight="1">
      <c r="A22" s="13" t="s">
        <v>24</v>
      </c>
      <c r="B22" s="14">
        <f>SUM(B23:B30)</f>
        <v>14907</v>
      </c>
      <c r="C22" s="14">
        <f>SUM(C23:C30)</f>
        <v>-4936</v>
      </c>
      <c r="D22" s="14">
        <f>SUM(D23:D30)</f>
        <v>9971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24" s="2" customFormat="1" ht="24.75" customHeight="1">
      <c r="A23" s="16" t="s">
        <v>25</v>
      </c>
      <c r="B23" s="17">
        <v>3050</v>
      </c>
      <c r="C23" s="17">
        <v>-381</v>
      </c>
      <c r="D23" s="17">
        <f>B23+C23</f>
        <v>2669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2" customFormat="1" ht="24.75" customHeight="1">
      <c r="A24" s="16" t="s">
        <v>26</v>
      </c>
      <c r="B24" s="17">
        <v>3277</v>
      </c>
      <c r="C24" s="17">
        <v>-2300</v>
      </c>
      <c r="D24" s="17">
        <f>B24+C24</f>
        <v>977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s="2" customFormat="1" ht="24.75" customHeight="1">
      <c r="A25" s="16" t="s">
        <v>27</v>
      </c>
      <c r="B25" s="17">
        <v>4756</v>
      </c>
      <c r="C25" s="17">
        <v>-2000</v>
      </c>
      <c r="D25" s="17">
        <f>B25+C25</f>
        <v>2756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s="2" customFormat="1" ht="24.75" customHeight="1">
      <c r="A26" s="16" t="s">
        <v>28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2" customFormat="1" ht="24.75" customHeight="1">
      <c r="A27" s="16" t="s">
        <v>29</v>
      </c>
      <c r="B27" s="17">
        <v>3824</v>
      </c>
      <c r="C27" s="17">
        <v>-500</v>
      </c>
      <c r="D27" s="17">
        <f>B27+C27</f>
        <v>3324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s="2" customFormat="1" ht="24.75" customHeight="1">
      <c r="A28" s="16" t="s">
        <v>30</v>
      </c>
      <c r="B28" s="19"/>
      <c r="C28" s="17">
        <v>244</v>
      </c>
      <c r="D28" s="17">
        <f>B28+C28</f>
        <v>244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s="2" customFormat="1" ht="24.75" customHeight="1">
      <c r="A29" s="20" t="s">
        <v>31</v>
      </c>
      <c r="B29" s="21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2" customFormat="1" ht="24.75" customHeight="1">
      <c r="A30" s="16" t="s">
        <v>32</v>
      </c>
      <c r="B30" s="21"/>
      <c r="C30" s="17">
        <v>1</v>
      </c>
      <c r="D30" s="17">
        <f>B30+C30</f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54" s="1" customFormat="1" ht="24.75" customHeight="1">
      <c r="A31" s="13" t="s">
        <v>33</v>
      </c>
      <c r="B31" s="14">
        <f>B32+B78+B79+B80+B81</f>
        <v>137467</v>
      </c>
      <c r="C31" s="14">
        <f>C32+C78+C79+C80+C81</f>
        <v>12450</v>
      </c>
      <c r="D31" s="14">
        <f>D32+D78+D79+D80+D81</f>
        <v>149917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" customFormat="1" ht="24.75" customHeight="1">
      <c r="A32" s="13" t="s">
        <v>34</v>
      </c>
      <c r="B32" s="14">
        <f>B33+B40+B77</f>
        <v>112901</v>
      </c>
      <c r="C32" s="14">
        <f>C33+C40+C77</f>
        <v>0</v>
      </c>
      <c r="D32" s="14">
        <f>D33+D40+D77</f>
        <v>112901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24" s="2" customFormat="1" ht="24.75" customHeight="1">
      <c r="A33" s="13" t="s">
        <v>35</v>
      </c>
      <c r="B33" s="17">
        <f>SUM(B34:B39)</f>
        <v>5313</v>
      </c>
      <c r="C33" s="17">
        <f>SUM(C34:C39)</f>
        <v>0</v>
      </c>
      <c r="D33" s="17">
        <f>SUM(D34:D39)</f>
        <v>5313</v>
      </c>
      <c r="E33" s="18">
        <v>5313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s="2" customFormat="1" ht="24.75" customHeight="1">
      <c r="A34" s="16" t="s">
        <v>36</v>
      </c>
      <c r="B34" s="17">
        <v>163</v>
      </c>
      <c r="C34" s="17"/>
      <c r="D34" s="17">
        <f>B34+C34</f>
        <v>163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2" customFormat="1" ht="24.75" customHeight="1">
      <c r="A35" s="16" t="s">
        <v>37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2" customFormat="1" ht="24.75" customHeight="1">
      <c r="A36" s="22" t="s">
        <v>38</v>
      </c>
      <c r="B36" s="17">
        <v>1728</v>
      </c>
      <c r="C36" s="17"/>
      <c r="D36" s="17">
        <f>B36+C36</f>
        <v>1728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2" customFormat="1" ht="24.75" customHeight="1">
      <c r="A37" s="22" t="s">
        <v>39</v>
      </c>
      <c r="B37" s="17">
        <v>1</v>
      </c>
      <c r="C37" s="17"/>
      <c r="D37" s="17">
        <f>B37+C37</f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2" customFormat="1" ht="24.75" customHeight="1">
      <c r="A38" s="16" t="s">
        <v>40</v>
      </c>
      <c r="B38" s="17">
        <v>2726</v>
      </c>
      <c r="C38" s="17"/>
      <c r="D38" s="17">
        <f>B38+C38</f>
        <v>2726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2" customFormat="1" ht="24.75" customHeight="1">
      <c r="A39" s="23" t="s">
        <v>41</v>
      </c>
      <c r="B39" s="17">
        <v>695</v>
      </c>
      <c r="C39" s="17"/>
      <c r="D39" s="17">
        <f>B39+C39</f>
        <v>695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2" customFormat="1" ht="24.75" customHeight="1">
      <c r="A40" s="13" t="s">
        <v>42</v>
      </c>
      <c r="B40" s="17">
        <f>SUM(B41:B76)</f>
        <v>85090</v>
      </c>
      <c r="C40" s="17">
        <f>SUM(C41:C76)</f>
        <v>0</v>
      </c>
      <c r="D40" s="17">
        <f>SUM(D41:D76)</f>
        <v>85090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s="2" customFormat="1" ht="24.75" customHeight="1">
      <c r="A41" s="16" t="s">
        <v>43</v>
      </c>
      <c r="B41" s="17"/>
      <c r="C41" s="17"/>
      <c r="D41" s="17">
        <f>B41+C41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s="2" customFormat="1" ht="24.75" customHeight="1">
      <c r="A42" s="24" t="s">
        <v>44</v>
      </c>
      <c r="B42" s="17">
        <v>11466</v>
      </c>
      <c r="C42" s="17"/>
      <c r="D42" s="17">
        <f aca="true" t="shared" si="1" ref="D42:D81">B42+C42</f>
        <v>11466</v>
      </c>
      <c r="E42" s="18">
        <v>9090</v>
      </c>
      <c r="F42" s="18">
        <v>2376</v>
      </c>
      <c r="G42" s="18"/>
      <c r="H42" s="18">
        <f>E42+F42</f>
        <v>11466</v>
      </c>
      <c r="I42" s="18">
        <v>11466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s="2" customFormat="1" ht="24.75" customHeight="1">
      <c r="A43" s="24" t="s">
        <v>45</v>
      </c>
      <c r="B43" s="17">
        <v>4762</v>
      </c>
      <c r="C43" s="17"/>
      <c r="D43" s="17">
        <f t="shared" si="1"/>
        <v>4762</v>
      </c>
      <c r="E43" s="18">
        <v>4732</v>
      </c>
      <c r="F43" s="18">
        <v>30</v>
      </c>
      <c r="G43" s="18"/>
      <c r="H43" s="18">
        <f>E43+F43</f>
        <v>4762</v>
      </c>
      <c r="I43" s="18">
        <v>4762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s="2" customFormat="1" ht="24.75" customHeight="1">
      <c r="A44" s="24" t="s">
        <v>46</v>
      </c>
      <c r="B44" s="17">
        <v>1187</v>
      </c>
      <c r="C44" s="17"/>
      <c r="D44" s="17">
        <f t="shared" si="1"/>
        <v>1187</v>
      </c>
      <c r="E44" s="18">
        <v>60</v>
      </c>
      <c r="F44" s="18">
        <v>1120</v>
      </c>
      <c r="G44" s="18">
        <v>7</v>
      </c>
      <c r="H44" s="18">
        <f>E44+F44</f>
        <v>1180</v>
      </c>
      <c r="I44" s="18">
        <f>G44+H44</f>
        <v>1187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s="2" customFormat="1" ht="24.75" customHeight="1">
      <c r="A45" s="24" t="s">
        <v>47</v>
      </c>
      <c r="B45" s="17">
        <v>967</v>
      </c>
      <c r="C45" s="17"/>
      <c r="D45" s="17">
        <f t="shared" si="1"/>
        <v>967</v>
      </c>
      <c r="E45" s="18">
        <v>69</v>
      </c>
      <c r="F45" s="18">
        <v>491</v>
      </c>
      <c r="G45" s="18">
        <v>407</v>
      </c>
      <c r="H45" s="18">
        <f>E45+F45</f>
        <v>560</v>
      </c>
      <c r="I45" s="18">
        <f>G45+H45</f>
        <v>967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s="2" customFormat="1" ht="24.75" customHeight="1">
      <c r="A46" s="24" t="s">
        <v>48</v>
      </c>
      <c r="B46" s="17"/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s="2" customFormat="1" ht="24.75" customHeight="1">
      <c r="A47" s="24" t="s">
        <v>49</v>
      </c>
      <c r="B47" s="17"/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s="2" customFormat="1" ht="24.75" customHeight="1">
      <c r="A48" s="24" t="s">
        <v>50</v>
      </c>
      <c r="B48" s="17"/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s="2" customFormat="1" ht="24.75" customHeight="1">
      <c r="A49" s="24" t="s">
        <v>51</v>
      </c>
      <c r="B49" s="17"/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s="2" customFormat="1" ht="24.75" customHeight="1">
      <c r="A50" s="24" t="s">
        <v>52</v>
      </c>
      <c r="B50" s="17">
        <v>440</v>
      </c>
      <c r="C50" s="17"/>
      <c r="D50" s="17">
        <f t="shared" si="1"/>
        <v>440</v>
      </c>
      <c r="E50" s="18">
        <v>440</v>
      </c>
      <c r="F50" s="18"/>
      <c r="G50" s="18"/>
      <c r="H50" s="18">
        <v>440</v>
      </c>
      <c r="I50" s="18">
        <v>440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s="2" customFormat="1" ht="24.75" customHeight="1">
      <c r="A51" s="24" t="s">
        <v>53</v>
      </c>
      <c r="B51" s="17">
        <v>4998</v>
      </c>
      <c r="C51" s="17"/>
      <c r="D51" s="17">
        <f t="shared" si="1"/>
        <v>4998</v>
      </c>
      <c r="E51" s="18">
        <v>3893</v>
      </c>
      <c r="F51" s="18">
        <v>1105</v>
      </c>
      <c r="G51" s="18"/>
      <c r="H51" s="18">
        <f>E51+F51</f>
        <v>4998</v>
      </c>
      <c r="I51" s="18">
        <v>4998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9" s="3" customFormat="1" ht="24.75" customHeight="1">
      <c r="A52" s="25" t="s">
        <v>54</v>
      </c>
      <c r="B52" s="17">
        <v>1000</v>
      </c>
      <c r="C52" s="17"/>
      <c r="D52" s="17">
        <f t="shared" si="1"/>
        <v>1000</v>
      </c>
      <c r="E52" s="3">
        <v>1000</v>
      </c>
      <c r="F52" s="18"/>
      <c r="G52" s="18"/>
      <c r="H52" s="3">
        <v>1000</v>
      </c>
      <c r="I52" s="3">
        <v>1000</v>
      </c>
    </row>
    <row r="53" spans="1:24" s="2" customFormat="1" ht="24.75" customHeight="1">
      <c r="A53" s="24" t="s">
        <v>55</v>
      </c>
      <c r="B53" s="17">
        <v>70</v>
      </c>
      <c r="C53" s="17"/>
      <c r="D53" s="17">
        <f t="shared" si="1"/>
        <v>70</v>
      </c>
      <c r="E53" s="18">
        <v>70</v>
      </c>
      <c r="F53" s="18"/>
      <c r="G53" s="18"/>
      <c r="H53" s="18">
        <v>70</v>
      </c>
      <c r="I53" s="18">
        <v>70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s="2" customFormat="1" ht="24.75" customHeight="1">
      <c r="A54" s="24" t="s">
        <v>56</v>
      </c>
      <c r="B54" s="17"/>
      <c r="C54" s="17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s="2" customFormat="1" ht="24.75" customHeight="1">
      <c r="A55" s="24" t="s">
        <v>57</v>
      </c>
      <c r="B55" s="17">
        <v>115</v>
      </c>
      <c r="C55" s="17"/>
      <c r="D55" s="17">
        <f t="shared" si="1"/>
        <v>115</v>
      </c>
      <c r="E55" s="26"/>
      <c r="F55" s="26"/>
      <c r="G55" s="26"/>
      <c r="H55" s="26"/>
      <c r="I55" s="26">
        <v>115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2" customFormat="1" ht="24.75" customHeight="1">
      <c r="A56" s="24" t="s">
        <v>58</v>
      </c>
      <c r="B56" s="17"/>
      <c r="C56" s="17"/>
      <c r="D56" s="1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2" customFormat="1" ht="24.75" customHeight="1">
      <c r="A57" s="24" t="s">
        <v>59</v>
      </c>
      <c r="B57" s="17"/>
      <c r="C57" s="17"/>
      <c r="D57" s="1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2" customFormat="1" ht="24.75" customHeight="1">
      <c r="A58" s="24" t="s">
        <v>60</v>
      </c>
      <c r="B58" s="17"/>
      <c r="C58" s="17"/>
      <c r="D58" s="17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2" customFormat="1" ht="24.75" customHeight="1">
      <c r="A59" s="24" t="s">
        <v>61</v>
      </c>
      <c r="B59" s="17">
        <v>9894</v>
      </c>
      <c r="C59" s="17"/>
      <c r="D59" s="17">
        <f t="shared" si="1"/>
        <v>9894</v>
      </c>
      <c r="E59" s="26"/>
      <c r="F59" s="26"/>
      <c r="G59" s="26"/>
      <c r="H59" s="26"/>
      <c r="I59" s="26">
        <v>9894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" customFormat="1" ht="24.75" customHeight="1">
      <c r="A60" s="24" t="s">
        <v>62</v>
      </c>
      <c r="B60" s="17"/>
      <c r="C60" s="17"/>
      <c r="D60" s="1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2" customFormat="1" ht="24.75" customHeight="1">
      <c r="A61" s="24" t="s">
        <v>63</v>
      </c>
      <c r="B61" s="17">
        <v>165</v>
      </c>
      <c r="C61" s="17"/>
      <c r="D61" s="17">
        <f t="shared" si="1"/>
        <v>165</v>
      </c>
      <c r="E61" s="26"/>
      <c r="F61" s="26"/>
      <c r="G61" s="26"/>
      <c r="H61" s="26"/>
      <c r="I61" s="26">
        <v>165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2" customFormat="1" ht="24.75" customHeight="1">
      <c r="A62" s="24" t="s">
        <v>64</v>
      </c>
      <c r="B62" s="17">
        <v>10856</v>
      </c>
      <c r="C62" s="17"/>
      <c r="D62" s="17">
        <f t="shared" si="1"/>
        <v>10856</v>
      </c>
      <c r="E62" s="26"/>
      <c r="F62" s="26"/>
      <c r="G62" s="26"/>
      <c r="H62" s="26"/>
      <c r="I62" s="26">
        <v>10856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2" customFormat="1" ht="24.75" customHeight="1">
      <c r="A63" s="24" t="s">
        <v>65</v>
      </c>
      <c r="B63" s="17">
        <v>13220</v>
      </c>
      <c r="C63" s="17"/>
      <c r="D63" s="17">
        <f t="shared" si="1"/>
        <v>13220</v>
      </c>
      <c r="E63" s="26"/>
      <c r="F63" s="26"/>
      <c r="G63" s="26"/>
      <c r="H63" s="26"/>
      <c r="I63" s="26">
        <v>13220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2" customFormat="1" ht="24.75" customHeight="1">
      <c r="A64" s="24" t="s">
        <v>66</v>
      </c>
      <c r="B64" s="17"/>
      <c r="C64" s="17"/>
      <c r="D64" s="1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2" customFormat="1" ht="24.75" customHeight="1">
      <c r="A65" s="24" t="s">
        <v>67</v>
      </c>
      <c r="B65" s="17"/>
      <c r="C65" s="17"/>
      <c r="D65" s="17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s="2" customFormat="1" ht="24.75" customHeight="1">
      <c r="A66" s="24" t="s">
        <v>68</v>
      </c>
      <c r="B66" s="17">
        <v>25351</v>
      </c>
      <c r="C66" s="17"/>
      <c r="D66" s="17">
        <f t="shared" si="1"/>
        <v>25351</v>
      </c>
      <c r="E66" s="26"/>
      <c r="F66" s="26"/>
      <c r="G66" s="26"/>
      <c r="H66" s="26"/>
      <c r="I66" s="26">
        <v>25351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s="2" customFormat="1" ht="24.75" customHeight="1">
      <c r="A67" s="24" t="s">
        <v>69</v>
      </c>
      <c r="B67" s="17">
        <v>292</v>
      </c>
      <c r="C67" s="17"/>
      <c r="D67" s="17">
        <f t="shared" si="1"/>
        <v>292</v>
      </c>
      <c r="E67" s="26"/>
      <c r="F67" s="26"/>
      <c r="G67" s="26"/>
      <c r="H67" s="26"/>
      <c r="I67" s="26">
        <v>292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s="2" customFormat="1" ht="28.5">
      <c r="A68" s="24" t="s">
        <v>70</v>
      </c>
      <c r="B68" s="17"/>
      <c r="C68" s="17"/>
      <c r="D68" s="1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s="2" customFormat="1" ht="28.5">
      <c r="A69" s="24" t="s">
        <v>71</v>
      </c>
      <c r="B69" s="17"/>
      <c r="C69" s="17"/>
      <c r="D69" s="1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s="2" customFormat="1" ht="24.75" customHeight="1">
      <c r="A70" s="24" t="s">
        <v>72</v>
      </c>
      <c r="B70" s="17"/>
      <c r="C70" s="17"/>
      <c r="D70" s="1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s="2" customFormat="1" ht="28.5">
      <c r="A71" s="24" t="s">
        <v>73</v>
      </c>
      <c r="B71" s="17"/>
      <c r="C71" s="17"/>
      <c r="D71" s="17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s="2" customFormat="1" ht="24.75" customHeight="1">
      <c r="A72" s="24" t="s">
        <v>74</v>
      </c>
      <c r="B72" s="17"/>
      <c r="C72" s="17"/>
      <c r="D72" s="17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2" customFormat="1" ht="28.5">
      <c r="A73" s="24" t="s">
        <v>75</v>
      </c>
      <c r="B73" s="17"/>
      <c r="C73" s="17"/>
      <c r="D73" s="17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" customFormat="1" ht="28.5">
      <c r="A74" s="24" t="s">
        <v>76</v>
      </c>
      <c r="B74" s="17"/>
      <c r="C74" s="17"/>
      <c r="D74" s="17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2" customFormat="1" ht="24.75" customHeight="1">
      <c r="A75" s="24" t="s">
        <v>77</v>
      </c>
      <c r="B75" s="17"/>
      <c r="C75" s="17"/>
      <c r="D75" s="17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2" customFormat="1" ht="24.75" customHeight="1">
      <c r="A76" s="24" t="s">
        <v>78</v>
      </c>
      <c r="B76" s="17">
        <v>307</v>
      </c>
      <c r="C76" s="17"/>
      <c r="D76" s="17">
        <f t="shared" si="1"/>
        <v>307</v>
      </c>
      <c r="E76" s="18">
        <v>187</v>
      </c>
      <c r="F76" s="27"/>
      <c r="G76" s="27">
        <v>120</v>
      </c>
      <c r="H76" s="27">
        <v>187</v>
      </c>
      <c r="I76" s="27">
        <f>G76+H76</f>
        <v>307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s="2" customFormat="1" ht="24.75" customHeight="1">
      <c r="A77" s="13" t="s">
        <v>79</v>
      </c>
      <c r="B77" s="17">
        <v>22498</v>
      </c>
      <c r="C77" s="17"/>
      <c r="D77" s="17">
        <f t="shared" si="1"/>
        <v>22498</v>
      </c>
      <c r="E77" s="18"/>
      <c r="F77" s="28"/>
      <c r="G77" s="2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54" s="1" customFormat="1" ht="24.75" customHeight="1">
      <c r="A78" s="13" t="s">
        <v>80</v>
      </c>
      <c r="B78" s="17">
        <v>19800</v>
      </c>
      <c r="C78" s="17"/>
      <c r="D78" s="17">
        <f t="shared" si="1"/>
        <v>19800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s="1" customFormat="1" ht="24.75" customHeight="1">
      <c r="A79" s="13" t="s">
        <v>81</v>
      </c>
      <c r="B79" s="17">
        <v>3500</v>
      </c>
      <c r="C79" s="17">
        <v>1500</v>
      </c>
      <c r="D79" s="17">
        <f t="shared" si="1"/>
        <v>5000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24" s="2" customFormat="1" ht="24.75" customHeight="1">
      <c r="A80" s="29" t="s">
        <v>82</v>
      </c>
      <c r="B80" s="17">
        <v>122</v>
      </c>
      <c r="C80" s="17">
        <v>10950</v>
      </c>
      <c r="D80" s="17">
        <f t="shared" si="1"/>
        <v>11072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54" s="1" customFormat="1" ht="24.75" customHeight="1">
      <c r="A81" s="13" t="s">
        <v>83</v>
      </c>
      <c r="B81" s="17">
        <v>1144</v>
      </c>
      <c r="C81" s="17"/>
      <c r="D81" s="17">
        <f t="shared" si="1"/>
        <v>1144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  <row r="82" spans="1:54" s="1" customFormat="1" ht="24.75" customHeight="1">
      <c r="A82" s="30" t="s">
        <v>84</v>
      </c>
      <c r="B82" s="14">
        <f>B5+B31</f>
        <v>197094</v>
      </c>
      <c r="C82" s="14">
        <f>C5+C31</f>
        <v>10794</v>
      </c>
      <c r="D82" s="14">
        <f>D5+D31</f>
        <v>207888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1:5" s="4" customFormat="1" ht="18.75" customHeight="1">
      <c r="A83" s="33"/>
      <c r="B83" s="34"/>
      <c r="C83" s="34"/>
      <c r="D83" s="35"/>
      <c r="E83" s="31"/>
    </row>
    <row r="84" spans="1:5" s="4" customFormat="1" ht="21.75" customHeight="1">
      <c r="A84" s="36"/>
      <c r="B84" s="35"/>
      <c r="C84" s="35"/>
      <c r="D84" s="35"/>
      <c r="E84" s="31"/>
    </row>
    <row r="85" spans="2:4" s="4" customFormat="1" ht="15">
      <c r="B85" s="9"/>
      <c r="C85" s="9"/>
      <c r="D85" s="9"/>
    </row>
    <row r="86" spans="2:4" s="4" customFormat="1" ht="15">
      <c r="B86" s="9"/>
      <c r="C86" s="9"/>
      <c r="D86" s="9"/>
    </row>
  </sheetData>
  <sheetProtection/>
  <mergeCells count="3">
    <mergeCell ref="A2:D2"/>
    <mergeCell ref="A83:D83"/>
    <mergeCell ref="A84:D84"/>
  </mergeCells>
  <dataValidations count="1">
    <dataValidation allowBlank="1" showInputMessage="1" showErrorMessage="1" sqref="B5:D5 B6:D6 C7 B22:D22 C23 C28 B7:B21 B23:B27 C8:C21 C24:C27 C29:C30 D7:D21 D23:D26 D27:D30">
      <formula1>"公式（不可自行输入）"</formula1>
    </dataValidation>
  </dataValidations>
  <printOptions horizontalCentered="1"/>
  <pageMargins left="0.1968503937007874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2020-11-26T07:40:07Z</cp:lastPrinted>
  <dcterms:created xsi:type="dcterms:W3CDTF">2017-06-09T10:08:13Z</dcterms:created>
  <dcterms:modified xsi:type="dcterms:W3CDTF">2020-12-29T12:05:17Z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2052-11.1.0.10132</vt:lpwstr>
  </property>
</Properties>
</file>