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5"/>
  </bookViews>
  <sheets>
    <sheet name="收支总表" sheetId="1" r:id="rId1"/>
    <sheet name="基本支出表" sheetId="2" r:id="rId2"/>
    <sheet name="项目支出" sheetId="3" r:id="rId3"/>
    <sheet name="三公经费" sheetId="4" r:id="rId4"/>
    <sheet name="按经济分类" sheetId="5" r:id="rId5"/>
    <sheet name="按功能科目" sheetId="6" r:id="rId6"/>
  </sheets>
  <definedNames>
    <definedName name="_xlnm.Print_Area" localSheetId="0">'收支总表'!$A$1:$F$39</definedName>
    <definedName name="_xlnm.Print_Titles" localSheetId="5">'按功能科目'!$1:$5</definedName>
    <definedName name="_xlnm.Print_Titles" localSheetId="4">'按经济分类'!$1:$5</definedName>
    <definedName name="_xlnm.Print_Titles" localSheetId="1">'基本支出表'!$1:$5</definedName>
    <definedName name="_xlnm.Print_Titles" localSheetId="3">'三公经费'!$1:$4</definedName>
    <definedName name="_xlnm.Print_Titles" localSheetId="0">'收支总表'!$1:$5</definedName>
    <definedName name="_xlnm.Print_Titles" localSheetId="2">'项目支出'!$1:$5</definedName>
  </definedNames>
  <calcPr fullCalcOnLoad="1"/>
</workbook>
</file>

<file path=xl/sharedStrings.xml><?xml version="1.0" encoding="utf-8"?>
<sst xmlns="http://schemas.openxmlformats.org/spreadsheetml/2006/main" count="220" uniqueCount="138">
  <si>
    <t xml:space="preserve"> </t>
  </si>
  <si>
    <t>三、事业单位经营支出</t>
  </si>
  <si>
    <t>五、上缴上级支出</t>
  </si>
  <si>
    <t>四、对附属单位补助支出</t>
  </si>
  <si>
    <t>【201】一般公共服务支出</t>
  </si>
  <si>
    <t>一般公共预算拨款</t>
  </si>
  <si>
    <t>　　　</t>
  </si>
  <si>
    <t>一、一般公共服务支出</t>
  </si>
  <si>
    <t>财政专户拨款</t>
  </si>
  <si>
    <t>六、科学技术支出</t>
  </si>
  <si>
    <t>二、外交支出</t>
  </si>
  <si>
    <t>　　基本建设类项目支出</t>
  </si>
  <si>
    <t>合计</t>
  </si>
  <si>
    <t xml:space="preserve">     </t>
  </si>
  <si>
    <t xml:space="preserve">    工资福利支出</t>
  </si>
  <si>
    <t xml:space="preserve">   对个人和家庭的补助支出</t>
  </si>
  <si>
    <t>基金预算拨款</t>
  </si>
  <si>
    <t>其他资金</t>
  </si>
  <si>
    <t>******</t>
  </si>
  <si>
    <t xml:space="preserve">  【22102】住房改革支出</t>
  </si>
  <si>
    <t>事业单位经营收入</t>
  </si>
  <si>
    <t xml:space="preserve">六、结转下年 </t>
  </si>
  <si>
    <t>四、公共安全支出</t>
  </si>
  <si>
    <t>单位：万元</t>
  </si>
  <si>
    <t xml:space="preserve">    一般商品和服务支出</t>
  </si>
  <si>
    <t>八、社会保障和就业支出</t>
  </si>
  <si>
    <t>【221】住房保障支出</t>
  </si>
  <si>
    <t xml:space="preserve">      </t>
  </si>
  <si>
    <t>其他收入</t>
  </si>
  <si>
    <t xml:space="preserve">    【2210201】住房公积金</t>
  </si>
  <si>
    <t>五、教育支出</t>
  </si>
  <si>
    <t>支出项目类别（资金使用单位）</t>
  </si>
  <si>
    <t>总计</t>
  </si>
  <si>
    <t>　　行政事业类项目支出</t>
  </si>
  <si>
    <t>三、国防支出</t>
  </si>
  <si>
    <t>二、项目支出</t>
  </si>
  <si>
    <t>　　其他类项目支出</t>
  </si>
  <si>
    <t>事业收入</t>
  </si>
  <si>
    <t>单位:万元</t>
  </si>
  <si>
    <t>【210】医疗卫生与计划生育支出</t>
  </si>
  <si>
    <t>七、文化体育与传媒支出</t>
  </si>
  <si>
    <t>一、基本支出</t>
  </si>
  <si>
    <t xml:space="preserve">      　</t>
  </si>
  <si>
    <t>合计</t>
  </si>
  <si>
    <t>【208】社会保障和就业支出</t>
  </si>
  <si>
    <t xml:space="preserve">  【20805】行政事业单位离退休</t>
  </si>
  <si>
    <t xml:space="preserve">  商品和服务支出</t>
  </si>
  <si>
    <t xml:space="preserve">  工资福利支出</t>
  </si>
  <si>
    <t xml:space="preserve">  对个人和家庭的补助</t>
  </si>
  <si>
    <t>2017年收支预算总表</t>
  </si>
  <si>
    <t>收  入</t>
  </si>
  <si>
    <t>支   出</t>
  </si>
  <si>
    <t>项  目</t>
  </si>
  <si>
    <t>2017年
预算</t>
  </si>
  <si>
    <t>一、一般预算经费安排拨款</t>
  </si>
  <si>
    <t>二、基金预算拨款</t>
  </si>
  <si>
    <t>三、国有资本经营预算拨款</t>
  </si>
  <si>
    <t>四、财政专户拨款</t>
  </si>
  <si>
    <t>五、事业收入</t>
  </si>
  <si>
    <t>六、事业单位经营收入</t>
  </si>
  <si>
    <t>七、其他收入</t>
  </si>
  <si>
    <t>八、上级补助收入</t>
  </si>
  <si>
    <t>九、附属单位上缴收入</t>
  </si>
  <si>
    <t>十、用事业基金弥补收支差额</t>
  </si>
  <si>
    <t>十一、上年结转、结余</t>
  </si>
  <si>
    <t>本年收入合计</t>
  </si>
  <si>
    <t>本年支出合计</t>
  </si>
  <si>
    <t>收入总计</t>
  </si>
  <si>
    <t>支出总计</t>
  </si>
  <si>
    <t>项  目（经济分类）</t>
  </si>
  <si>
    <t>十、医疗卫生与计划生育支出</t>
  </si>
  <si>
    <t>十五、资源勘探信息等支出</t>
  </si>
  <si>
    <t>十四、交通运输支出</t>
  </si>
  <si>
    <t>十三、农林水支出</t>
  </si>
  <si>
    <t>九、社会保险基金支出</t>
  </si>
  <si>
    <t>十一、节能环保支出</t>
  </si>
  <si>
    <t>十二、城乡社区支出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</si>
  <si>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</si>
  <si>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</si>
  <si>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</si>
  <si>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</si>
  <si>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</si>
  <si>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</si>
  <si>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</si>
  <si>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</si>
  <si>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</si>
  <si>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</si>
  <si>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二十一、粮油物资储备支出</t>
  </si>
  <si>
    <t>二十三、预备费</t>
  </si>
  <si>
    <t>国有资本经营预算拨款</t>
  </si>
  <si>
    <t>二十二、国有资本经营预算支出</t>
  </si>
  <si>
    <t xml:space="preserve">     日常公用经费支出</t>
  </si>
  <si>
    <t xml:space="preserve">     个人通讯费补贴</t>
  </si>
  <si>
    <t xml:space="preserve">     公务交通补贴</t>
  </si>
  <si>
    <t xml:space="preserve">     其他商品和服务支出</t>
  </si>
  <si>
    <t xml:space="preserve">     住房公积金</t>
  </si>
  <si>
    <t xml:space="preserve">     住房改革补贴（在职）</t>
  </si>
  <si>
    <t xml:space="preserve">     住房改革补贴（离退休）</t>
  </si>
  <si>
    <t>2017年麻章区区直单位基本支出预算表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</si>
  <si>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</si>
  <si>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</si>
  <si>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</si>
  <si>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</si>
  <si>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</si>
  <si>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</si>
  <si>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</si>
  <si>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2017年麻章区区直单位项目支出预算表</t>
  </si>
  <si>
    <t>2017年“三公”经费预算财政拨款情况统计表</t>
  </si>
  <si>
    <t>2017年麻章区区直单位支出预算表（按经济分类）</t>
  </si>
  <si>
    <t>2017年麻章区区直单位支出预算表（按功能科目）</t>
  </si>
  <si>
    <t xml:space="preserve">    【2080501】归口管理的行政单位离退休</t>
  </si>
  <si>
    <t xml:space="preserve">  【21011】行政事业单位医疗</t>
  </si>
  <si>
    <t xml:space="preserve">    【2101101】行政单位医疗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</si>
  <si>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</si>
  <si>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</si>
  <si>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</si>
  <si>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维修（护）费</t>
  </si>
  <si>
    <t xml:space="preserve">     差旅费</t>
  </si>
  <si>
    <t xml:space="preserve">     培训费</t>
  </si>
  <si>
    <t xml:space="preserve">  慰问经费</t>
  </si>
  <si>
    <t xml:space="preserve">     七大节日津贴</t>
  </si>
  <si>
    <t xml:space="preserve">     增发一个月工资</t>
  </si>
  <si>
    <t xml:space="preserve">     三个月基本工资</t>
  </si>
  <si>
    <t xml:space="preserve">     津贴补贴</t>
  </si>
  <si>
    <t xml:space="preserve">     基本工资</t>
  </si>
  <si>
    <t xml:space="preserve">     社会保障缴费</t>
  </si>
  <si>
    <t xml:space="preserve">     社会保障缴费</t>
  </si>
  <si>
    <t xml:space="preserve">  订报订刊经费</t>
  </si>
  <si>
    <t>部门名称：湛江市麻章区人民政府办公室</t>
  </si>
  <si>
    <t>部门名称：湛江市麻章区人民政府办公室</t>
  </si>
  <si>
    <t xml:space="preserve">  法制局工作经费</t>
  </si>
  <si>
    <t xml:space="preserve">  【20103】政府办公厅（室）及相关机构事务</t>
  </si>
  <si>
    <t xml:space="preserve">    【2010301】行政运行</t>
  </si>
  <si>
    <t xml:space="preserve">    【2010399】其他政府办公厅（室）及相关机构事务支出</t>
  </si>
  <si>
    <t>部门名称：湛江市麻章区人民政府办公室</t>
  </si>
  <si>
    <t>湛江市麻章区人民政府办公室本级</t>
  </si>
  <si>
    <t>麻章区信息处理中心</t>
  </si>
  <si>
    <t xml:space="preserve">     事业单位奖励性绩效工资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</si>
</sst>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;;"/>
    <numFmt numFmtId="191" formatCode="#,##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8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5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>
      <alignment wrapText="1"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4" xfId="0" applyNumberFormat="1" applyFont="1" applyFill="1" applyBorder="1" applyAlignment="1" applyProtection="1">
      <alignment horizontal="left" vertical="center" wrapText="1"/>
      <protection/>
    </xf>
    <xf numFmtId="191" fontId="4" fillId="0" borderId="16" xfId="0" applyNumberFormat="1" applyFont="1" applyFill="1" applyBorder="1" applyAlignment="1" applyProtection="1">
      <alignment vertical="center" wrapText="1"/>
      <protection/>
    </xf>
    <xf numFmtId="191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>
      <alignment vertical="center" wrapText="1"/>
    </xf>
    <xf numFmtId="0" fontId="24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tabSelected="1" zoomScalePageLayoutView="0" workbookViewId="0" topLeftCell="A1">
      <selection activeCell="A40" sqref="A40"/>
    </sheetView>
  </sheetViews>
  <sheetFormatPr defaultColWidth="9.16015625" defaultRowHeight="12.75" customHeight="1"/>
  <cols>
    <col min="1" max="1" width="32.16015625" style="0" customWidth="1"/>
    <col min="2" max="2" width="9.33203125" style="7" customWidth="1"/>
    <col min="3" max="3" width="30.83203125" style="0" customWidth="1"/>
    <col min="4" max="4" width="9.33203125" style="7" customWidth="1"/>
    <col min="5" max="5" width="31.83203125" style="0" customWidth="1"/>
    <col min="6" max="6" width="9.33203125" style="7" customWidth="1"/>
    <col min="7" max="8" width="16.66015625" style="0" customWidth="1"/>
  </cols>
  <sheetData>
    <row r="1" spans="1:6" ht="24" customHeight="1">
      <c r="A1" s="81" t="s">
        <v>49</v>
      </c>
      <c r="B1" s="81"/>
      <c r="C1" s="81"/>
      <c r="D1" s="81"/>
      <c r="E1" s="81"/>
      <c r="F1" s="81"/>
    </row>
    <row r="2" spans="1:8" s="16" customFormat="1" ht="17.25" customHeight="1">
      <c r="A2" s="40" t="s">
        <v>128</v>
      </c>
      <c r="B2" s="14"/>
      <c r="C2" s="9"/>
      <c r="D2" s="14"/>
      <c r="E2" s="9"/>
      <c r="F2" s="15" t="s">
        <v>23</v>
      </c>
      <c r="G2" s="9"/>
      <c r="H2" s="9"/>
    </row>
    <row r="3" spans="1:8" ht="20.25" customHeight="1">
      <c r="A3" s="31" t="s">
        <v>50</v>
      </c>
      <c r="B3" s="32"/>
      <c r="C3" s="82" t="s">
        <v>51</v>
      </c>
      <c r="D3" s="83"/>
      <c r="E3" s="84" t="s">
        <v>51</v>
      </c>
      <c r="F3" s="84"/>
      <c r="G3" s="3"/>
      <c r="H3" s="3"/>
    </row>
    <row r="4" spans="1:8" ht="24" customHeight="1">
      <c r="A4" s="33" t="s">
        <v>52</v>
      </c>
      <c r="B4" s="10" t="s">
        <v>53</v>
      </c>
      <c r="C4" s="33" t="s">
        <v>69</v>
      </c>
      <c r="D4" s="10" t="s">
        <v>53</v>
      </c>
      <c r="E4" s="33" t="s">
        <v>52</v>
      </c>
      <c r="F4" s="10" t="s">
        <v>53</v>
      </c>
      <c r="G4" s="11"/>
      <c r="H4" s="11"/>
    </row>
    <row r="5" spans="1:8" ht="20.25" customHeight="1">
      <c r="A5" s="34" t="s">
        <v>54</v>
      </c>
      <c r="B5" s="57">
        <f>'基本支出表'!B6+'项目支出'!B6</f>
        <v>488.66999999999996</v>
      </c>
      <c r="C5" s="35" t="s">
        <v>41</v>
      </c>
      <c r="D5" s="74">
        <f>SUM(D6:D8)</f>
        <v>483.66999999999996</v>
      </c>
      <c r="E5" s="35" t="s">
        <v>7</v>
      </c>
      <c r="F5" s="28">
        <f>'按功能科目'!B7</f>
        <v>280.15</v>
      </c>
      <c r="G5" s="4"/>
      <c r="H5" s="3"/>
    </row>
    <row r="6" spans="1:8" ht="20.25" customHeight="1">
      <c r="A6" s="36" t="s">
        <v>55</v>
      </c>
      <c r="B6" s="23"/>
      <c r="C6" s="35" t="s">
        <v>14</v>
      </c>
      <c r="D6" s="57">
        <f>'基本支出表'!B8+'基本支出表'!B31</f>
        <v>198.45</v>
      </c>
      <c r="E6" s="35" t="s">
        <v>10</v>
      </c>
      <c r="F6" s="28">
        <v>0</v>
      </c>
      <c r="G6" s="4"/>
      <c r="H6" s="3"/>
    </row>
    <row r="7" spans="1:8" ht="20.25" customHeight="1">
      <c r="A7" s="36" t="s">
        <v>56</v>
      </c>
      <c r="B7" s="23"/>
      <c r="C7" s="35" t="s">
        <v>24</v>
      </c>
      <c r="D7" s="75">
        <f>'基本支出表'!B15+'基本支出表'!B39</f>
        <v>58.36999999999999</v>
      </c>
      <c r="E7" s="35" t="s">
        <v>34</v>
      </c>
      <c r="F7" s="28">
        <v>0</v>
      </c>
      <c r="G7" s="4"/>
      <c r="H7" s="3"/>
    </row>
    <row r="8" spans="1:8" ht="20.25" customHeight="1">
      <c r="A8" s="36" t="s">
        <v>57</v>
      </c>
      <c r="B8" s="23"/>
      <c r="C8" s="37" t="s">
        <v>15</v>
      </c>
      <c r="D8" s="57">
        <f>'基本支出表'!B23+'基本支出表'!B41</f>
        <v>226.85</v>
      </c>
      <c r="E8" s="35" t="s">
        <v>22</v>
      </c>
      <c r="F8" s="28">
        <v>0</v>
      </c>
      <c r="G8" s="4"/>
      <c r="H8" s="3"/>
    </row>
    <row r="9" spans="1:8" ht="20.25" customHeight="1">
      <c r="A9" s="36" t="s">
        <v>58</v>
      </c>
      <c r="B9" s="23"/>
      <c r="C9" s="35"/>
      <c r="D9" s="21"/>
      <c r="E9" s="35" t="s">
        <v>30</v>
      </c>
      <c r="F9" s="28">
        <v>0</v>
      </c>
      <c r="G9" s="4"/>
      <c r="H9" s="3"/>
    </row>
    <row r="10" spans="1:8" ht="20.25" customHeight="1">
      <c r="A10" s="36" t="s">
        <v>59</v>
      </c>
      <c r="B10" s="23"/>
      <c r="C10" s="35" t="s">
        <v>35</v>
      </c>
      <c r="D10" s="74">
        <f>SUM(D11:D13)</f>
        <v>5</v>
      </c>
      <c r="E10" s="35" t="s">
        <v>9</v>
      </c>
      <c r="F10" s="28">
        <v>0</v>
      </c>
      <c r="G10" s="4"/>
      <c r="H10" s="4"/>
    </row>
    <row r="11" spans="1:8" ht="20.25" customHeight="1">
      <c r="A11" s="62" t="s">
        <v>60</v>
      </c>
      <c r="B11" s="18"/>
      <c r="C11" s="35" t="s">
        <v>33</v>
      </c>
      <c r="D11" s="74">
        <f>'项目支出'!B6</f>
        <v>5</v>
      </c>
      <c r="E11" s="35" t="s">
        <v>40</v>
      </c>
      <c r="F11" s="28">
        <v>0</v>
      </c>
      <c r="G11" s="30"/>
      <c r="H11" s="3"/>
    </row>
    <row r="12" spans="1:8" ht="20.25" customHeight="1">
      <c r="A12" s="19"/>
      <c r="B12" s="20"/>
      <c r="C12" s="35" t="s">
        <v>11</v>
      </c>
      <c r="D12" s="28"/>
      <c r="E12" s="35" t="s">
        <v>25</v>
      </c>
      <c r="F12" s="57">
        <f>'按功能科目'!B11</f>
        <v>175.95999999999998</v>
      </c>
      <c r="G12" s="4"/>
      <c r="H12" s="4"/>
    </row>
    <row r="13" spans="1:8" ht="20.25" customHeight="1">
      <c r="A13" s="36"/>
      <c r="B13" s="21">
        <v>0</v>
      </c>
      <c r="C13" s="35" t="s">
        <v>36</v>
      </c>
      <c r="D13" s="21"/>
      <c r="E13" s="35" t="s">
        <v>74</v>
      </c>
      <c r="F13" s="74">
        <v>0</v>
      </c>
      <c r="G13" s="4"/>
      <c r="H13" s="4"/>
    </row>
    <row r="14" spans="1:8" ht="20.25" customHeight="1">
      <c r="A14" s="36"/>
      <c r="B14" s="23">
        <v>0</v>
      </c>
      <c r="C14" s="38" t="s">
        <v>13</v>
      </c>
      <c r="D14" s="39"/>
      <c r="E14" s="36" t="s">
        <v>70</v>
      </c>
      <c r="F14" s="57">
        <f>'按功能科目'!B14</f>
        <v>9.94</v>
      </c>
      <c r="G14" s="4"/>
      <c r="H14" s="4"/>
    </row>
    <row r="15" spans="1:8" ht="20.25" customHeight="1">
      <c r="A15" s="36"/>
      <c r="B15" s="23">
        <v>0</v>
      </c>
      <c r="C15" s="35" t="s">
        <v>1</v>
      </c>
      <c r="D15" s="21"/>
      <c r="E15" s="35" t="s">
        <v>75</v>
      </c>
      <c r="F15" s="74">
        <v>0</v>
      </c>
      <c r="G15" s="4"/>
      <c r="H15" s="4"/>
    </row>
    <row r="16" spans="1:8" ht="20.25" customHeight="1">
      <c r="A16" s="22"/>
      <c r="B16" s="23"/>
      <c r="C16" s="22"/>
      <c r="D16" s="23"/>
      <c r="E16" s="36" t="s">
        <v>76</v>
      </c>
      <c r="F16" s="74">
        <v>0</v>
      </c>
      <c r="G16" s="4"/>
      <c r="H16" s="3"/>
    </row>
    <row r="17" spans="1:8" ht="20.25" customHeight="1">
      <c r="A17" s="24"/>
      <c r="B17" s="21"/>
      <c r="C17" s="22" t="s">
        <v>0</v>
      </c>
      <c r="D17" s="21"/>
      <c r="E17" s="36" t="s">
        <v>73</v>
      </c>
      <c r="F17" s="74">
        <v>0</v>
      </c>
      <c r="G17" s="4"/>
      <c r="H17" s="3"/>
    </row>
    <row r="18" spans="1:8" ht="20.25" customHeight="1">
      <c r="A18" s="22"/>
      <c r="B18" s="21"/>
      <c r="C18" s="22" t="s">
        <v>27</v>
      </c>
      <c r="D18" s="21"/>
      <c r="E18" s="36" t="s">
        <v>72</v>
      </c>
      <c r="F18" s="74">
        <v>0</v>
      </c>
      <c r="G18" s="4"/>
      <c r="H18" s="3"/>
    </row>
    <row r="19" spans="1:8" ht="20.25" customHeight="1">
      <c r="A19" s="22"/>
      <c r="B19" s="21"/>
      <c r="C19" s="22" t="s">
        <v>27</v>
      </c>
      <c r="D19" s="21"/>
      <c r="E19" s="36" t="s">
        <v>71</v>
      </c>
      <c r="F19" s="74">
        <v>0</v>
      </c>
      <c r="G19" s="4"/>
      <c r="H19" s="3"/>
    </row>
    <row r="20" spans="1:8" ht="20.25" customHeight="1">
      <c r="A20" s="24"/>
      <c r="B20" s="21"/>
      <c r="C20" s="22" t="s">
        <v>6</v>
      </c>
      <c r="D20" s="21"/>
      <c r="E20" s="25" t="s">
        <v>77</v>
      </c>
      <c r="F20" s="74">
        <v>0</v>
      </c>
      <c r="G20" s="4"/>
      <c r="H20" s="3"/>
    </row>
    <row r="21" spans="1:8" ht="20.25" customHeight="1">
      <c r="A21" s="24"/>
      <c r="B21" s="26"/>
      <c r="C21" s="22" t="s">
        <v>27</v>
      </c>
      <c r="D21" s="21"/>
      <c r="E21" s="36" t="s">
        <v>78</v>
      </c>
      <c r="F21" s="76">
        <v>0</v>
      </c>
      <c r="G21" s="4"/>
      <c r="H21" s="3"/>
    </row>
    <row r="22" spans="1:8" ht="20.25" customHeight="1">
      <c r="A22" s="27"/>
      <c r="B22" s="21"/>
      <c r="C22" s="22" t="s">
        <v>42</v>
      </c>
      <c r="D22" s="21"/>
      <c r="E22" s="36" t="s">
        <v>79</v>
      </c>
      <c r="F22" s="74">
        <v>0</v>
      </c>
      <c r="G22" s="4"/>
      <c r="H22" s="3"/>
    </row>
    <row r="23" spans="1:8" ht="20.25" customHeight="1">
      <c r="A23" s="27"/>
      <c r="B23" s="21"/>
      <c r="C23" s="22"/>
      <c r="D23" s="21"/>
      <c r="E23" s="36" t="s">
        <v>80</v>
      </c>
      <c r="F23" s="74">
        <v>0</v>
      </c>
      <c r="G23" s="4"/>
      <c r="H23" s="3"/>
    </row>
    <row r="24" spans="1:8" ht="20.25" customHeight="1">
      <c r="A24" s="27"/>
      <c r="B24" s="21"/>
      <c r="C24" s="22"/>
      <c r="D24" s="28"/>
      <c r="E24" s="36" t="s">
        <v>81</v>
      </c>
      <c r="F24" s="57">
        <f>'按功能科目'!B17</f>
        <v>22.62</v>
      </c>
      <c r="G24" s="4"/>
      <c r="H24" s="3"/>
    </row>
    <row r="25" spans="1:8" ht="20.25" customHeight="1">
      <c r="A25" s="27"/>
      <c r="B25" s="21"/>
      <c r="C25" s="36"/>
      <c r="D25" s="28"/>
      <c r="E25" s="36" t="s">
        <v>87</v>
      </c>
      <c r="F25" s="74">
        <v>0</v>
      </c>
      <c r="G25" s="4"/>
      <c r="H25" s="3"/>
    </row>
    <row r="26" spans="1:8" ht="20.25" customHeight="1">
      <c r="A26" s="27"/>
      <c r="B26" s="21"/>
      <c r="C26" s="36"/>
      <c r="D26" s="28"/>
      <c r="E26" s="36" t="s">
        <v>90</v>
      </c>
      <c r="F26" s="74">
        <v>0</v>
      </c>
      <c r="G26" s="4"/>
      <c r="H26" s="3"/>
    </row>
    <row r="27" spans="1:8" ht="20.25" customHeight="1">
      <c r="A27" s="27"/>
      <c r="B27" s="21"/>
      <c r="C27" s="36"/>
      <c r="D27" s="28"/>
      <c r="E27" s="36" t="s">
        <v>88</v>
      </c>
      <c r="F27" s="74">
        <v>0</v>
      </c>
      <c r="G27" s="4"/>
      <c r="H27" s="3"/>
    </row>
    <row r="28" spans="1:8" ht="20.25" customHeight="1">
      <c r="A28" s="27"/>
      <c r="B28" s="21"/>
      <c r="C28" s="36"/>
      <c r="D28" s="28"/>
      <c r="E28" s="36" t="s">
        <v>86</v>
      </c>
      <c r="F28" s="57">
        <v>0</v>
      </c>
      <c r="G28" s="4"/>
      <c r="H28" s="3"/>
    </row>
    <row r="29" spans="1:8" ht="20.25" customHeight="1">
      <c r="A29" s="27"/>
      <c r="B29" s="21"/>
      <c r="C29" s="36"/>
      <c r="D29" s="28"/>
      <c r="E29" s="36" t="s">
        <v>85</v>
      </c>
      <c r="F29" s="77">
        <v>0</v>
      </c>
      <c r="G29" s="4"/>
      <c r="H29" s="3"/>
    </row>
    <row r="30" spans="1:8" ht="20.25" customHeight="1">
      <c r="A30" s="29"/>
      <c r="B30" s="21"/>
      <c r="C30" s="36"/>
      <c r="D30" s="21"/>
      <c r="E30" s="35" t="s">
        <v>84</v>
      </c>
      <c r="F30" s="57">
        <v>0</v>
      </c>
      <c r="G30" s="3"/>
      <c r="H30" s="3"/>
    </row>
    <row r="31" spans="1:8" ht="20.25" customHeight="1">
      <c r="A31" s="29"/>
      <c r="B31" s="28"/>
      <c r="C31" s="36"/>
      <c r="D31" s="21"/>
      <c r="E31" s="35" t="s">
        <v>83</v>
      </c>
      <c r="F31" s="78">
        <v>0</v>
      </c>
      <c r="G31" s="3"/>
      <c r="H31" s="3"/>
    </row>
    <row r="32" spans="1:8" ht="20.25" customHeight="1">
      <c r="A32" s="22"/>
      <c r="B32" s="43"/>
      <c r="C32" s="22"/>
      <c r="D32" s="44"/>
      <c r="E32" s="35" t="s">
        <v>82</v>
      </c>
      <c r="F32" s="78">
        <v>0</v>
      </c>
      <c r="G32" s="4"/>
      <c r="H32" s="4"/>
    </row>
    <row r="33" spans="1:8" ht="20.25" customHeight="1">
      <c r="A33" s="45" t="s">
        <v>65</v>
      </c>
      <c r="B33" s="57">
        <f>SUM(B5:B15)</f>
        <v>488.66999999999996</v>
      </c>
      <c r="C33" s="37" t="s">
        <v>66</v>
      </c>
      <c r="D33" s="57">
        <f>D5+D10+D15</f>
        <v>488.66999999999996</v>
      </c>
      <c r="E33" s="37" t="s">
        <v>66</v>
      </c>
      <c r="F33" s="57">
        <f>SUM(F5:F32)</f>
        <v>488.66999999999996</v>
      </c>
      <c r="G33" s="4"/>
      <c r="H33" s="4"/>
    </row>
    <row r="34" spans="1:8" ht="20.25" customHeight="1">
      <c r="A34" s="36" t="s">
        <v>61</v>
      </c>
      <c r="B34" s="77"/>
      <c r="C34" s="35" t="s">
        <v>3</v>
      </c>
      <c r="D34" s="57"/>
      <c r="E34" s="38"/>
      <c r="F34" s="73"/>
      <c r="G34" s="4"/>
      <c r="H34" s="3"/>
    </row>
    <row r="35" spans="1:8" ht="20.25" customHeight="1">
      <c r="A35" s="36" t="s">
        <v>62</v>
      </c>
      <c r="B35" s="74"/>
      <c r="C35" s="35" t="s">
        <v>2</v>
      </c>
      <c r="D35" s="77"/>
      <c r="E35" s="38"/>
      <c r="F35" s="33"/>
      <c r="G35" s="3"/>
      <c r="H35" s="3"/>
    </row>
    <row r="36" spans="1:8" ht="20.25" customHeight="1">
      <c r="A36" s="36" t="s">
        <v>63</v>
      </c>
      <c r="B36" s="74"/>
      <c r="C36" s="35" t="s">
        <v>21</v>
      </c>
      <c r="D36" s="57"/>
      <c r="E36" s="46"/>
      <c r="F36" s="57"/>
      <c r="G36" s="3"/>
      <c r="H36" s="3"/>
    </row>
    <row r="37" spans="1:8" ht="20.25" customHeight="1">
      <c r="A37" s="36" t="s">
        <v>64</v>
      </c>
      <c r="B37" s="57"/>
      <c r="C37" s="38"/>
      <c r="D37" s="79"/>
      <c r="E37" s="22"/>
      <c r="F37" s="10"/>
      <c r="G37" s="4"/>
      <c r="H37" s="3"/>
    </row>
    <row r="38" spans="1:8" ht="20.25" customHeight="1">
      <c r="A38" s="22"/>
      <c r="B38" s="79"/>
      <c r="C38" s="36"/>
      <c r="D38" s="10"/>
      <c r="E38" s="35"/>
      <c r="F38" s="10"/>
      <c r="G38" s="4"/>
      <c r="H38" s="3"/>
    </row>
    <row r="39" spans="1:8" ht="20.25" customHeight="1">
      <c r="A39" s="45" t="s">
        <v>67</v>
      </c>
      <c r="B39" s="57">
        <f>B33</f>
        <v>488.66999999999996</v>
      </c>
      <c r="C39" s="37" t="s">
        <v>68</v>
      </c>
      <c r="D39" s="57">
        <f>D33</f>
        <v>488.66999999999996</v>
      </c>
      <c r="E39" s="37" t="s">
        <v>68</v>
      </c>
      <c r="F39" s="57">
        <f>F33</f>
        <v>488.66999999999996</v>
      </c>
      <c r="G39" s="4"/>
      <c r="H39" s="3"/>
    </row>
    <row r="40" spans="1:8" ht="24" customHeight="1">
      <c r="A40" s="47"/>
      <c r="B40" s="48"/>
      <c r="C40" s="47"/>
      <c r="D40" s="49"/>
      <c r="E40" s="47"/>
      <c r="F40" s="47"/>
      <c r="G40" s="8"/>
      <c r="H40" s="8"/>
    </row>
    <row r="41" spans="1:8" ht="24" customHeight="1">
      <c r="A41" s="47"/>
      <c r="B41" s="48"/>
      <c r="C41" s="47"/>
      <c r="D41" s="49"/>
      <c r="E41" s="47"/>
      <c r="F41" s="47"/>
      <c r="G41" s="8"/>
      <c r="H41" s="8"/>
    </row>
    <row r="42" spans="1:8" ht="24" customHeight="1">
      <c r="A42" s="47"/>
      <c r="B42" s="48"/>
      <c r="C42" s="47"/>
      <c r="D42" s="49"/>
      <c r="E42" s="47"/>
      <c r="F42" s="47"/>
      <c r="G42" s="8"/>
      <c r="H42" s="8"/>
    </row>
    <row r="43" spans="1:8" ht="24" customHeight="1">
      <c r="A43" s="47"/>
      <c r="B43" s="48"/>
      <c r="C43" s="47"/>
      <c r="D43" s="49"/>
      <c r="E43" s="47"/>
      <c r="F43" s="47"/>
      <c r="G43" s="8"/>
      <c r="H43" s="8"/>
    </row>
    <row r="44" spans="1:8" ht="24" customHeight="1">
      <c r="A44" s="47"/>
      <c r="B44" s="48"/>
      <c r="C44" s="47"/>
      <c r="D44" s="49"/>
      <c r="E44" s="47"/>
      <c r="F44" s="47"/>
      <c r="G44" s="8"/>
      <c r="H44" s="8"/>
    </row>
    <row r="45" spans="1:8" ht="24" customHeight="1">
      <c r="A45" s="47"/>
      <c r="B45" s="48"/>
      <c r="C45" s="47"/>
      <c r="D45" s="49"/>
      <c r="E45" s="47"/>
      <c r="F45" s="47"/>
      <c r="G45" s="8"/>
      <c r="H45" s="8"/>
    </row>
    <row r="46" spans="1:8" ht="24" customHeight="1">
      <c r="A46" s="47"/>
      <c r="B46" s="48"/>
      <c r="C46" s="47"/>
      <c r="D46" s="49"/>
      <c r="E46" s="47"/>
      <c r="F46" s="47"/>
      <c r="G46" s="8"/>
      <c r="H46" s="8"/>
    </row>
    <row r="47" spans="1:6" ht="12.75" customHeight="1">
      <c r="A47" s="50"/>
      <c r="B47" s="50"/>
      <c r="C47" s="50"/>
      <c r="D47" s="50"/>
      <c r="E47" s="50"/>
      <c r="F47" s="50"/>
    </row>
    <row r="48" spans="1:6" ht="12.75" customHeight="1">
      <c r="A48" s="50"/>
      <c r="B48" s="50"/>
      <c r="C48" s="50"/>
      <c r="D48" s="50"/>
      <c r="E48" s="50"/>
      <c r="F48" s="50"/>
    </row>
    <row r="49" spans="1:6" ht="12.75" customHeight="1">
      <c r="A49" s="50"/>
      <c r="B49" s="50"/>
      <c r="C49" s="50"/>
      <c r="D49" s="50"/>
      <c r="E49" s="50"/>
      <c r="F49" s="50"/>
    </row>
    <row r="50" spans="1:6" ht="12.75" customHeight="1">
      <c r="A50" s="50"/>
      <c r="B50" s="50"/>
      <c r="C50" s="50"/>
      <c r="D50" s="50"/>
      <c r="E50" s="50"/>
      <c r="F50" s="50"/>
    </row>
    <row r="51" spans="1:6" ht="12.75" customHeight="1">
      <c r="A51" s="50"/>
      <c r="B51" s="50"/>
      <c r="C51" s="50"/>
      <c r="D51" s="50"/>
      <c r="E51" s="50"/>
      <c r="F51" s="50"/>
    </row>
    <row r="52" spans="1:6" ht="12.75" customHeight="1">
      <c r="A52" s="50"/>
      <c r="B52" s="50"/>
      <c r="C52" s="50"/>
      <c r="D52" s="50"/>
      <c r="E52" s="50"/>
      <c r="F52" s="50"/>
    </row>
    <row r="53" spans="1:6" ht="12.75" customHeight="1">
      <c r="A53" s="50"/>
      <c r="B53" s="50"/>
      <c r="C53" s="50"/>
      <c r="D53" s="50"/>
      <c r="E53" s="50"/>
      <c r="F53" s="50"/>
    </row>
    <row r="54" spans="1:6" ht="12.75" customHeight="1">
      <c r="A54" s="50"/>
      <c r="B54" s="50"/>
      <c r="C54" s="50"/>
      <c r="D54" s="50"/>
      <c r="E54" s="50"/>
      <c r="F54" s="50"/>
    </row>
    <row r="55" spans="1:6" ht="12.75" customHeight="1">
      <c r="A55" s="50"/>
      <c r="B55" s="50"/>
      <c r="C55" s="50"/>
      <c r="D55" s="50"/>
      <c r="E55" s="50"/>
      <c r="F55" s="50"/>
    </row>
  </sheetData>
  <sheetProtection/>
  <mergeCells count="3">
    <mergeCell ref="A1:F1"/>
    <mergeCell ref="C3:D3"/>
    <mergeCell ref="E3:F3"/>
  </mergeCells>
  <printOptions horizontalCentered="1"/>
  <pageMargins left="0.4330708661417323" right="0.4330708661417323" top="0.7874015748031497" bottom="0.7086614173228347" header="0.3937007874015748" footer="0.3937007874015748"/>
  <pageSetup firstPageNumber="29" useFirstPageNumber="1" fitToHeight="100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Zeros="0" tabSelected="1" zoomScalePageLayoutView="0" workbookViewId="0" topLeftCell="A49">
      <selection activeCell="A40" sqref="A40"/>
    </sheetView>
  </sheetViews>
  <sheetFormatPr defaultColWidth="9.33203125" defaultRowHeight="21" customHeight="1"/>
  <cols>
    <col min="1" max="1" width="42.66015625" style="3" customWidth="1"/>
    <col min="2" max="2" width="10.83203125" style="3" customWidth="1"/>
    <col min="3" max="3" width="11.66015625" style="4" customWidth="1"/>
    <col min="4" max="4" width="11.5" style="4" customWidth="1"/>
    <col min="5" max="5" width="10.83203125" style="4" customWidth="1"/>
    <col min="6" max="6" width="10.66015625" style="4" customWidth="1"/>
    <col min="7" max="7" width="7.16015625" style="4" customWidth="1"/>
    <col min="8" max="8" width="8.16015625" style="4" customWidth="1"/>
    <col min="9" max="9" width="6.83203125" style="4" customWidth="1"/>
    <col min="10" max="16384" width="9.33203125" style="5" customWidth="1"/>
  </cols>
  <sheetData>
    <row r="1" spans="1:9" s="1" customFormat="1" ht="41.25" customHeight="1">
      <c r="A1" s="85" t="s">
        <v>98</v>
      </c>
      <c r="B1" s="85"/>
      <c r="C1" s="85"/>
      <c r="D1" s="85"/>
      <c r="E1" s="85"/>
      <c r="F1" s="85"/>
      <c r="G1" s="85"/>
      <c r="H1" s="85"/>
      <c r="I1" s="85"/>
    </row>
    <row r="2" spans="1:9" s="13" customFormat="1" ht="21" customHeight="1">
      <c r="A2" s="4" t="s">
        <v>134</v>
      </c>
      <c r="B2" s="4"/>
      <c r="C2" s="4"/>
      <c r="D2" s="4"/>
      <c r="E2" s="4"/>
      <c r="F2" s="4"/>
      <c r="G2" s="4"/>
      <c r="H2" s="86" t="s">
        <v>38</v>
      </c>
      <c r="I2" s="86"/>
    </row>
    <row r="3" spans="1:9" s="2" customFormat="1" ht="24.75" customHeight="1">
      <c r="A3" s="88" t="s">
        <v>31</v>
      </c>
      <c r="B3" s="89" t="s">
        <v>32</v>
      </c>
      <c r="C3" s="91" t="s">
        <v>5</v>
      </c>
      <c r="D3" s="90" t="s">
        <v>16</v>
      </c>
      <c r="E3" s="87" t="s">
        <v>89</v>
      </c>
      <c r="F3" s="90" t="s">
        <v>8</v>
      </c>
      <c r="G3" s="87" t="s">
        <v>17</v>
      </c>
      <c r="H3" s="87"/>
      <c r="I3" s="87"/>
    </row>
    <row r="4" spans="1:9" s="2" customFormat="1" ht="36">
      <c r="A4" s="88"/>
      <c r="B4" s="89"/>
      <c r="C4" s="92"/>
      <c r="D4" s="87"/>
      <c r="E4" s="87"/>
      <c r="F4" s="87"/>
      <c r="G4" s="6" t="s">
        <v>37</v>
      </c>
      <c r="H4" s="6" t="s">
        <v>20</v>
      </c>
      <c r="I4" s="6" t="s">
        <v>28</v>
      </c>
    </row>
    <row r="5" spans="1:9" ht="21" customHeight="1" hidden="1">
      <c r="A5" s="52" t="s">
        <v>18</v>
      </c>
      <c r="B5" s="51"/>
      <c r="C5" s="52"/>
      <c r="D5" s="17"/>
      <c r="E5" s="17"/>
      <c r="F5" s="17"/>
      <c r="G5" s="17"/>
      <c r="H5" s="17"/>
      <c r="I5" s="17"/>
    </row>
    <row r="6" spans="1:9" ht="24.75" customHeight="1">
      <c r="A6" s="57" t="s">
        <v>43</v>
      </c>
      <c r="B6" s="59">
        <f>B7+B30</f>
        <v>483.66999999999996</v>
      </c>
      <c r="C6" s="59">
        <f>C7+C30</f>
        <v>483.66999999999996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  <c r="I6" s="41">
        <v>0</v>
      </c>
    </row>
    <row r="7" spans="1:9" ht="24.75" customHeight="1">
      <c r="A7" s="80" t="s">
        <v>135</v>
      </c>
      <c r="B7" s="59">
        <f>B8+B15+B23</f>
        <v>447.59</v>
      </c>
      <c r="C7" s="59">
        <f>C8+C15+C23</f>
        <v>447.59</v>
      </c>
      <c r="D7" s="41"/>
      <c r="E7" s="41"/>
      <c r="F7" s="41"/>
      <c r="G7" s="41"/>
      <c r="H7" s="42"/>
      <c r="I7" s="41"/>
    </row>
    <row r="8" spans="1:9" ht="24.75" customHeight="1">
      <c r="A8" s="53" t="s">
        <v>47</v>
      </c>
      <c r="B8" s="59">
        <f aca="true" t="shared" si="0" ref="B8:B59">C8+D8+E8+F8+G8+H8+I8</f>
        <v>170.89</v>
      </c>
      <c r="C8" s="53">
        <f>SUM(C9:C14)</f>
        <v>170.89</v>
      </c>
      <c r="D8" s="41">
        <v>0</v>
      </c>
      <c r="E8" s="41">
        <v>0</v>
      </c>
      <c r="F8" s="41">
        <v>0</v>
      </c>
      <c r="G8" s="41">
        <v>0</v>
      </c>
      <c r="H8" s="42">
        <v>0</v>
      </c>
      <c r="I8" s="41">
        <v>0</v>
      </c>
    </row>
    <row r="9" spans="1:9" ht="24.75" customHeight="1">
      <c r="A9" s="53" t="s">
        <v>124</v>
      </c>
      <c r="B9" s="59">
        <f t="shared" si="0"/>
        <v>55.92</v>
      </c>
      <c r="C9" s="53">
        <v>55.92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  <c r="I9" s="41">
        <v>0</v>
      </c>
    </row>
    <row r="10" spans="1:9" ht="24.75" customHeight="1">
      <c r="A10" s="53" t="s">
        <v>123</v>
      </c>
      <c r="B10" s="59">
        <f t="shared" si="0"/>
        <v>68.91</v>
      </c>
      <c r="C10" s="53">
        <v>68.91</v>
      </c>
      <c r="D10" s="41">
        <v>0</v>
      </c>
      <c r="E10" s="41">
        <v>0</v>
      </c>
      <c r="F10" s="41">
        <v>0</v>
      </c>
      <c r="G10" s="41">
        <v>0</v>
      </c>
      <c r="H10" s="42">
        <v>0</v>
      </c>
      <c r="I10" s="41">
        <v>0</v>
      </c>
    </row>
    <row r="11" spans="1:9" ht="24.75" customHeight="1">
      <c r="A11" s="53" t="s">
        <v>122</v>
      </c>
      <c r="B11" s="59">
        <f t="shared" si="0"/>
        <v>13.98</v>
      </c>
      <c r="C11" s="53">
        <v>13.98</v>
      </c>
      <c r="D11" s="41">
        <v>0</v>
      </c>
      <c r="E11" s="41">
        <v>0</v>
      </c>
      <c r="F11" s="41">
        <v>0</v>
      </c>
      <c r="G11" s="41">
        <v>0</v>
      </c>
      <c r="H11" s="42">
        <v>0</v>
      </c>
      <c r="I11" s="41">
        <v>0</v>
      </c>
    </row>
    <row r="12" spans="1:9" ht="24.75" customHeight="1">
      <c r="A12" s="53" t="s">
        <v>121</v>
      </c>
      <c r="B12" s="59">
        <f t="shared" si="0"/>
        <v>9.07</v>
      </c>
      <c r="C12" s="53">
        <v>9.07</v>
      </c>
      <c r="D12" s="41">
        <v>0</v>
      </c>
      <c r="E12" s="41">
        <v>0</v>
      </c>
      <c r="F12" s="41">
        <v>0</v>
      </c>
      <c r="G12" s="41">
        <v>0</v>
      </c>
      <c r="H12" s="42">
        <v>0</v>
      </c>
      <c r="I12" s="41">
        <v>0</v>
      </c>
    </row>
    <row r="13" spans="1:9" ht="24.75" customHeight="1">
      <c r="A13" s="53" t="s">
        <v>120</v>
      </c>
      <c r="B13" s="59">
        <f t="shared" si="0"/>
        <v>14.4</v>
      </c>
      <c r="C13" s="53">
        <v>14.4</v>
      </c>
      <c r="D13" s="41"/>
      <c r="E13" s="41"/>
      <c r="F13" s="41"/>
      <c r="G13" s="41"/>
      <c r="H13" s="42"/>
      <c r="I13" s="41"/>
    </row>
    <row r="14" spans="1:9" ht="24.75" customHeight="1">
      <c r="A14" s="53" t="s">
        <v>125</v>
      </c>
      <c r="B14" s="59">
        <f t="shared" si="0"/>
        <v>8.61</v>
      </c>
      <c r="C14" s="53">
        <v>8.61</v>
      </c>
      <c r="D14" s="41"/>
      <c r="E14" s="41"/>
      <c r="F14" s="41"/>
      <c r="G14" s="41"/>
      <c r="H14" s="42"/>
      <c r="I14" s="41"/>
    </row>
    <row r="15" spans="1:9" ht="24.75" customHeight="1">
      <c r="A15" s="53" t="s">
        <v>46</v>
      </c>
      <c r="B15" s="59">
        <f t="shared" si="0"/>
        <v>56.92999999999999</v>
      </c>
      <c r="C15" s="53">
        <f>SUM(C16:C22)</f>
        <v>56.92999999999999</v>
      </c>
      <c r="D15" s="41"/>
      <c r="E15" s="41"/>
      <c r="F15" s="41"/>
      <c r="G15" s="41"/>
      <c r="H15" s="42"/>
      <c r="I15" s="41"/>
    </row>
    <row r="16" spans="1:9" ht="24.75" customHeight="1">
      <c r="A16" s="53" t="s">
        <v>91</v>
      </c>
      <c r="B16" s="59">
        <f t="shared" si="0"/>
        <v>30</v>
      </c>
      <c r="C16" s="53">
        <v>30</v>
      </c>
      <c r="D16" s="41">
        <v>0</v>
      </c>
      <c r="E16" s="41">
        <v>0</v>
      </c>
      <c r="F16" s="41">
        <v>0</v>
      </c>
      <c r="G16" s="41">
        <v>0</v>
      </c>
      <c r="H16" s="42">
        <v>0</v>
      </c>
      <c r="I16" s="41">
        <v>0</v>
      </c>
    </row>
    <row r="17" spans="1:9" ht="24.75" customHeight="1">
      <c r="A17" s="34" t="s">
        <v>117</v>
      </c>
      <c r="B17" s="60">
        <f t="shared" si="0"/>
        <v>1</v>
      </c>
      <c r="C17" s="53">
        <v>1</v>
      </c>
      <c r="D17" s="41"/>
      <c r="E17" s="41"/>
      <c r="F17" s="41"/>
      <c r="G17" s="41"/>
      <c r="H17" s="42"/>
      <c r="I17" s="41"/>
    </row>
    <row r="18" spans="1:9" ht="24.75" customHeight="1">
      <c r="A18" s="34" t="s">
        <v>116</v>
      </c>
      <c r="B18" s="60">
        <f t="shared" si="0"/>
        <v>1</v>
      </c>
      <c r="C18" s="53">
        <v>1</v>
      </c>
      <c r="D18" s="41"/>
      <c r="E18" s="41"/>
      <c r="F18" s="41"/>
      <c r="G18" s="41"/>
      <c r="H18" s="42"/>
      <c r="I18" s="41"/>
    </row>
    <row r="19" spans="1:9" ht="24.75" customHeight="1">
      <c r="A19" s="34" t="s">
        <v>118</v>
      </c>
      <c r="B19" s="60">
        <f t="shared" si="0"/>
        <v>1</v>
      </c>
      <c r="C19" s="53">
        <v>1</v>
      </c>
      <c r="D19" s="41"/>
      <c r="E19" s="41"/>
      <c r="F19" s="41"/>
      <c r="G19" s="41"/>
      <c r="H19" s="42"/>
      <c r="I19" s="41"/>
    </row>
    <row r="20" spans="1:9" ht="24.75" customHeight="1">
      <c r="A20" s="34" t="s">
        <v>92</v>
      </c>
      <c r="B20" s="60">
        <f t="shared" si="0"/>
        <v>6.77</v>
      </c>
      <c r="C20" s="53">
        <v>6.77</v>
      </c>
      <c r="D20" s="41"/>
      <c r="E20" s="41"/>
      <c r="F20" s="41"/>
      <c r="G20" s="41"/>
      <c r="H20" s="42"/>
      <c r="I20" s="41"/>
    </row>
    <row r="21" spans="1:9" ht="24.75" customHeight="1">
      <c r="A21" s="34" t="s">
        <v>93</v>
      </c>
      <c r="B21" s="60">
        <f t="shared" si="0"/>
        <v>10.68</v>
      </c>
      <c r="C21" s="53">
        <v>10.68</v>
      </c>
      <c r="D21" s="41"/>
      <c r="E21" s="41"/>
      <c r="F21" s="41"/>
      <c r="G21" s="41"/>
      <c r="H21" s="42"/>
      <c r="I21" s="41"/>
    </row>
    <row r="22" spans="1:9" ht="24.75" customHeight="1">
      <c r="A22" s="58" t="s">
        <v>94</v>
      </c>
      <c r="B22" s="60">
        <f t="shared" si="0"/>
        <v>6.48</v>
      </c>
      <c r="C22" s="53">
        <v>6.48</v>
      </c>
      <c r="D22" s="41"/>
      <c r="E22" s="41"/>
      <c r="F22" s="41"/>
      <c r="G22" s="41"/>
      <c r="H22" s="42"/>
      <c r="I22" s="41"/>
    </row>
    <row r="23" spans="1:9" ht="24.75" customHeight="1">
      <c r="A23" s="34" t="s">
        <v>48</v>
      </c>
      <c r="B23" s="60">
        <f t="shared" si="0"/>
        <v>219.76999999999998</v>
      </c>
      <c r="C23" s="53">
        <f>SUM(C24:C29)</f>
        <v>219.76999999999998</v>
      </c>
      <c r="D23" s="41"/>
      <c r="E23" s="41"/>
      <c r="F23" s="41"/>
      <c r="G23" s="41"/>
      <c r="H23" s="42"/>
      <c r="I23" s="41"/>
    </row>
    <row r="24" spans="1:9" ht="24.75" customHeight="1">
      <c r="A24" s="34" t="s">
        <v>113</v>
      </c>
      <c r="B24" s="60">
        <f t="shared" si="0"/>
        <v>132.76</v>
      </c>
      <c r="C24" s="53">
        <v>132.76</v>
      </c>
      <c r="D24" s="41">
        <v>0</v>
      </c>
      <c r="E24" s="41">
        <v>0</v>
      </c>
      <c r="F24" s="41">
        <v>0</v>
      </c>
      <c r="G24" s="41">
        <v>0</v>
      </c>
      <c r="H24" s="42">
        <v>0</v>
      </c>
      <c r="I24" s="41">
        <v>0</v>
      </c>
    </row>
    <row r="25" spans="1:9" ht="24.75" customHeight="1">
      <c r="A25" s="34" t="s">
        <v>114</v>
      </c>
      <c r="B25" s="60">
        <f t="shared" si="0"/>
        <v>19.2</v>
      </c>
      <c r="C25" s="53">
        <v>19.2</v>
      </c>
      <c r="D25" s="41">
        <v>0</v>
      </c>
      <c r="E25" s="41">
        <v>0</v>
      </c>
      <c r="F25" s="41">
        <v>0</v>
      </c>
      <c r="G25" s="41">
        <v>0</v>
      </c>
      <c r="H25" s="42">
        <v>0</v>
      </c>
      <c r="I25" s="41">
        <v>0</v>
      </c>
    </row>
    <row r="26" spans="1:9" ht="24.75" customHeight="1">
      <c r="A26" s="34" t="s">
        <v>115</v>
      </c>
      <c r="B26" s="60">
        <f t="shared" si="0"/>
        <v>1.92</v>
      </c>
      <c r="C26" s="53">
        <v>1.92</v>
      </c>
      <c r="D26" s="41"/>
      <c r="E26" s="41"/>
      <c r="F26" s="41"/>
      <c r="G26" s="41"/>
      <c r="H26" s="42"/>
      <c r="I26" s="41"/>
    </row>
    <row r="27" spans="1:9" ht="24.75" customHeight="1">
      <c r="A27" s="34" t="s">
        <v>95</v>
      </c>
      <c r="B27" s="60">
        <f t="shared" si="0"/>
        <v>19.47</v>
      </c>
      <c r="C27" s="53">
        <v>19.47</v>
      </c>
      <c r="D27" s="41">
        <v>0</v>
      </c>
      <c r="E27" s="41">
        <v>0</v>
      </c>
      <c r="F27" s="41">
        <v>0</v>
      </c>
      <c r="G27" s="41">
        <v>0</v>
      </c>
      <c r="H27" s="42">
        <v>0</v>
      </c>
      <c r="I27" s="41">
        <v>0</v>
      </c>
    </row>
    <row r="28" spans="1:9" ht="24.75" customHeight="1">
      <c r="A28" s="34" t="s">
        <v>96</v>
      </c>
      <c r="B28" s="60">
        <f t="shared" si="0"/>
        <v>24.34</v>
      </c>
      <c r="C28" s="53">
        <v>24.34</v>
      </c>
      <c r="D28" s="41"/>
      <c r="E28" s="41"/>
      <c r="F28" s="41"/>
      <c r="G28" s="41"/>
      <c r="H28" s="42"/>
      <c r="I28" s="41"/>
    </row>
    <row r="29" spans="1:9" ht="24.75" customHeight="1">
      <c r="A29" s="34" t="s">
        <v>97</v>
      </c>
      <c r="B29" s="60">
        <f t="shared" si="0"/>
        <v>22.08</v>
      </c>
      <c r="C29" s="53">
        <v>22.08</v>
      </c>
      <c r="D29" s="41"/>
      <c r="E29" s="41"/>
      <c r="F29" s="41"/>
      <c r="G29" s="41"/>
      <c r="H29" s="42"/>
      <c r="I29" s="41"/>
    </row>
    <row r="30" spans="1:9" ht="24.75" customHeight="1">
      <c r="A30" s="34" t="s">
        <v>136</v>
      </c>
      <c r="B30" s="60">
        <f>B31+B39+B41</f>
        <v>36.08</v>
      </c>
      <c r="C30" s="60">
        <f>C31+C39+C41</f>
        <v>36.08</v>
      </c>
      <c r="D30" s="41"/>
      <c r="E30" s="41"/>
      <c r="F30" s="41"/>
      <c r="G30" s="41"/>
      <c r="H30" s="42"/>
      <c r="I30" s="41"/>
    </row>
    <row r="31" spans="1:9" ht="24.75" customHeight="1">
      <c r="A31" s="53" t="s">
        <v>47</v>
      </c>
      <c r="B31" s="60">
        <f t="shared" si="0"/>
        <v>27.559999999999995</v>
      </c>
      <c r="C31" s="53">
        <f>SUM(C32:C38)</f>
        <v>27.559999999999995</v>
      </c>
      <c r="D31" s="41"/>
      <c r="E31" s="41"/>
      <c r="F31" s="41"/>
      <c r="G31" s="41"/>
      <c r="H31" s="42"/>
      <c r="I31" s="41"/>
    </row>
    <row r="32" spans="1:9" ht="24.75" customHeight="1">
      <c r="A32" s="53" t="s">
        <v>124</v>
      </c>
      <c r="B32" s="60">
        <f t="shared" si="0"/>
        <v>8.47</v>
      </c>
      <c r="C32" s="53">
        <v>8.47</v>
      </c>
      <c r="D32" s="41"/>
      <c r="E32" s="41"/>
      <c r="F32" s="41"/>
      <c r="G32" s="41"/>
      <c r="H32" s="42"/>
      <c r="I32" s="41"/>
    </row>
    <row r="33" spans="1:9" ht="24.75" customHeight="1">
      <c r="A33" s="53" t="s">
        <v>123</v>
      </c>
      <c r="B33" s="60">
        <f t="shared" si="0"/>
        <v>7.75</v>
      </c>
      <c r="C33" s="53">
        <v>7.75</v>
      </c>
      <c r="D33" s="41"/>
      <c r="E33" s="41"/>
      <c r="F33" s="41"/>
      <c r="G33" s="41"/>
      <c r="H33" s="42"/>
      <c r="I33" s="41"/>
    </row>
    <row r="34" spans="1:9" ht="24.75" customHeight="1">
      <c r="A34" s="53" t="s">
        <v>137</v>
      </c>
      <c r="B34" s="60">
        <f t="shared" si="0"/>
        <v>3.08</v>
      </c>
      <c r="C34" s="53">
        <v>3.08</v>
      </c>
      <c r="D34" s="41"/>
      <c r="E34" s="41"/>
      <c r="F34" s="41"/>
      <c r="G34" s="41"/>
      <c r="H34" s="42"/>
      <c r="I34" s="41"/>
    </row>
    <row r="35" spans="1:9" ht="24.75" customHeight="1">
      <c r="A35" s="53" t="s">
        <v>122</v>
      </c>
      <c r="B35" s="60">
        <f t="shared" si="0"/>
        <v>2.12</v>
      </c>
      <c r="C35" s="53">
        <v>2.12</v>
      </c>
      <c r="D35" s="41"/>
      <c r="E35" s="41"/>
      <c r="F35" s="41"/>
      <c r="G35" s="41"/>
      <c r="H35" s="42"/>
      <c r="I35" s="41"/>
    </row>
    <row r="36" spans="1:9" ht="24.75" customHeight="1">
      <c r="A36" s="53" t="s">
        <v>121</v>
      </c>
      <c r="B36" s="60">
        <f t="shared" si="0"/>
        <v>1.61</v>
      </c>
      <c r="C36" s="53">
        <v>1.61</v>
      </c>
      <c r="D36" s="41"/>
      <c r="E36" s="41"/>
      <c r="F36" s="41"/>
      <c r="G36" s="41"/>
      <c r="H36" s="42"/>
      <c r="I36" s="41"/>
    </row>
    <row r="37" spans="1:9" ht="24.75" customHeight="1">
      <c r="A37" s="53" t="s">
        <v>120</v>
      </c>
      <c r="B37" s="60">
        <f t="shared" si="0"/>
        <v>3.2</v>
      </c>
      <c r="C37" s="53">
        <v>3.2</v>
      </c>
      <c r="D37" s="41"/>
      <c r="E37" s="41"/>
      <c r="F37" s="41"/>
      <c r="G37" s="41"/>
      <c r="H37" s="42"/>
      <c r="I37" s="41"/>
    </row>
    <row r="38" spans="1:9" ht="24.75" customHeight="1">
      <c r="A38" s="53" t="s">
        <v>125</v>
      </c>
      <c r="B38" s="60">
        <f t="shared" si="0"/>
        <v>1.33</v>
      </c>
      <c r="C38" s="53">
        <v>1.33</v>
      </c>
      <c r="D38" s="41"/>
      <c r="E38" s="41"/>
      <c r="F38" s="41"/>
      <c r="G38" s="41"/>
      <c r="H38" s="42"/>
      <c r="I38" s="41"/>
    </row>
    <row r="39" spans="1:9" ht="24.75" customHeight="1">
      <c r="A39" s="34" t="s">
        <v>46</v>
      </c>
      <c r="B39" s="60">
        <f>B40</f>
        <v>1.44</v>
      </c>
      <c r="C39" s="60">
        <f>C40</f>
        <v>1.44</v>
      </c>
      <c r="D39" s="41"/>
      <c r="E39" s="41"/>
      <c r="F39" s="41"/>
      <c r="G39" s="41"/>
      <c r="H39" s="42"/>
      <c r="I39" s="41"/>
    </row>
    <row r="40" spans="1:9" ht="24.75" customHeight="1">
      <c r="A40" s="58" t="s">
        <v>94</v>
      </c>
      <c r="B40" s="60">
        <f t="shared" si="0"/>
        <v>1.44</v>
      </c>
      <c r="C40" s="53">
        <v>1.44</v>
      </c>
      <c r="D40" s="41"/>
      <c r="E40" s="41"/>
      <c r="F40" s="41"/>
      <c r="G40" s="41"/>
      <c r="H40" s="42"/>
      <c r="I40" s="41"/>
    </row>
    <row r="41" spans="1:9" ht="24.75" customHeight="1">
      <c r="A41" s="34" t="s">
        <v>48</v>
      </c>
      <c r="B41" s="60">
        <f>SUM(B42:B43)</f>
        <v>7.08</v>
      </c>
      <c r="C41" s="60">
        <f>SUM(C42:C43)</f>
        <v>7.08</v>
      </c>
      <c r="D41" s="41"/>
      <c r="E41" s="41"/>
      <c r="F41" s="41"/>
      <c r="G41" s="41"/>
      <c r="H41" s="42"/>
      <c r="I41" s="41"/>
    </row>
    <row r="42" spans="1:9" ht="24.75" customHeight="1">
      <c r="A42" s="34" t="s">
        <v>95</v>
      </c>
      <c r="B42" s="60">
        <f t="shared" si="0"/>
        <v>3.15</v>
      </c>
      <c r="C42" s="53">
        <v>3.15</v>
      </c>
      <c r="D42" s="41"/>
      <c r="E42" s="41"/>
      <c r="F42" s="41"/>
      <c r="G42" s="41"/>
      <c r="H42" s="42"/>
      <c r="I42" s="41"/>
    </row>
    <row r="43" spans="1:9" ht="24.75" customHeight="1">
      <c r="A43" s="34" t="s">
        <v>96</v>
      </c>
      <c r="B43" s="60">
        <f t="shared" si="0"/>
        <v>3.93</v>
      </c>
      <c r="C43" s="53">
        <v>3.93</v>
      </c>
      <c r="D43" s="41"/>
      <c r="E43" s="41"/>
      <c r="F43" s="41"/>
      <c r="G43" s="41"/>
      <c r="H43" s="42"/>
      <c r="I43" s="41"/>
    </row>
    <row r="44" spans="1:9" ht="24.75" customHeight="1">
      <c r="A44" s="34"/>
      <c r="B44" s="60"/>
      <c r="C44" s="53"/>
      <c r="D44" s="41"/>
      <c r="E44" s="41"/>
      <c r="F44" s="41"/>
      <c r="G44" s="41"/>
      <c r="H44" s="42"/>
      <c r="I44" s="41"/>
    </row>
    <row r="45" spans="1:9" ht="24.75" customHeight="1">
      <c r="A45" s="34"/>
      <c r="B45" s="60"/>
      <c r="C45" s="53"/>
      <c r="D45" s="41"/>
      <c r="E45" s="41"/>
      <c r="F45" s="41"/>
      <c r="G45" s="41"/>
      <c r="H45" s="42"/>
      <c r="I45" s="41"/>
    </row>
    <row r="46" spans="1:9" ht="24.75" customHeight="1">
      <c r="A46" s="34"/>
      <c r="B46" s="60"/>
      <c r="C46" s="53"/>
      <c r="D46" s="41"/>
      <c r="E46" s="41"/>
      <c r="F46" s="41"/>
      <c r="G46" s="41"/>
      <c r="H46" s="42"/>
      <c r="I46" s="41"/>
    </row>
    <row r="47" spans="1:9" ht="24.75" customHeight="1">
      <c r="A47" s="34"/>
      <c r="B47" s="60"/>
      <c r="C47" s="53"/>
      <c r="D47" s="41"/>
      <c r="E47" s="41"/>
      <c r="F47" s="41"/>
      <c r="G47" s="41"/>
      <c r="H47" s="42"/>
      <c r="I47" s="41"/>
    </row>
    <row r="48" spans="1:9" ht="24.75" customHeight="1">
      <c r="A48" s="34"/>
      <c r="B48" s="60"/>
      <c r="C48" s="53"/>
      <c r="D48" s="41"/>
      <c r="E48" s="41"/>
      <c r="F48" s="41"/>
      <c r="G48" s="41"/>
      <c r="H48" s="42"/>
      <c r="I48" s="41"/>
    </row>
    <row r="49" spans="1:9" ht="24.75" customHeight="1">
      <c r="A49" s="34"/>
      <c r="B49" s="60"/>
      <c r="C49" s="53"/>
      <c r="D49" s="41"/>
      <c r="E49" s="41"/>
      <c r="F49" s="41"/>
      <c r="G49" s="41"/>
      <c r="H49" s="42"/>
      <c r="I49" s="41"/>
    </row>
    <row r="50" spans="1:9" ht="24.75" customHeight="1">
      <c r="A50" s="34"/>
      <c r="B50" s="60"/>
      <c r="C50" s="53"/>
      <c r="D50" s="41"/>
      <c r="E50" s="41"/>
      <c r="F50" s="41"/>
      <c r="G50" s="41"/>
      <c r="H50" s="42"/>
      <c r="I50" s="41"/>
    </row>
    <row r="51" spans="1:9" ht="24.75" customHeight="1">
      <c r="A51" s="34"/>
      <c r="B51" s="60"/>
      <c r="C51" s="53"/>
      <c r="D51" s="41"/>
      <c r="E51" s="41"/>
      <c r="F51" s="41"/>
      <c r="G51" s="41"/>
      <c r="H51" s="42"/>
      <c r="I51" s="41"/>
    </row>
    <row r="52" spans="1:9" ht="24.75" customHeight="1">
      <c r="A52" s="34"/>
      <c r="B52" s="60"/>
      <c r="C52" s="53"/>
      <c r="D52" s="41"/>
      <c r="E52" s="41"/>
      <c r="F52" s="41"/>
      <c r="G52" s="41"/>
      <c r="H52" s="42"/>
      <c r="I52" s="41"/>
    </row>
    <row r="53" spans="1:9" ht="24.75" customHeight="1">
      <c r="A53" s="34"/>
      <c r="B53" s="60"/>
      <c r="C53" s="53"/>
      <c r="D53" s="41"/>
      <c r="E53" s="41"/>
      <c r="F53" s="41"/>
      <c r="G53" s="41"/>
      <c r="H53" s="42"/>
      <c r="I53" s="41"/>
    </row>
    <row r="54" spans="1:9" ht="24.75" customHeight="1">
      <c r="A54" s="34"/>
      <c r="B54" s="60"/>
      <c r="C54" s="53"/>
      <c r="D54" s="41"/>
      <c r="E54" s="41"/>
      <c r="F54" s="41"/>
      <c r="G54" s="41"/>
      <c r="H54" s="42"/>
      <c r="I54" s="41"/>
    </row>
    <row r="55" spans="1:9" ht="24.75" customHeight="1">
      <c r="A55" s="34"/>
      <c r="B55" s="60"/>
      <c r="C55" s="53"/>
      <c r="D55" s="41"/>
      <c r="E55" s="41"/>
      <c r="F55" s="41"/>
      <c r="G55" s="41"/>
      <c r="H55" s="42"/>
      <c r="I55" s="41"/>
    </row>
    <row r="56" spans="1:9" ht="24.75" customHeight="1">
      <c r="A56" s="34"/>
      <c r="B56" s="60"/>
      <c r="C56" s="53"/>
      <c r="D56" s="41"/>
      <c r="E56" s="41"/>
      <c r="F56" s="41"/>
      <c r="G56" s="41"/>
      <c r="H56" s="42"/>
      <c r="I56" s="41"/>
    </row>
    <row r="57" spans="1:9" ht="24.75" customHeight="1">
      <c r="A57" s="34"/>
      <c r="B57" s="60"/>
      <c r="C57" s="53"/>
      <c r="D57" s="41"/>
      <c r="E57" s="41"/>
      <c r="F57" s="41"/>
      <c r="G57" s="41"/>
      <c r="H57" s="42"/>
      <c r="I57" s="41"/>
    </row>
    <row r="58" spans="1:9" ht="24.75" customHeight="1">
      <c r="A58" s="34"/>
      <c r="B58" s="60"/>
      <c r="C58" s="53"/>
      <c r="D58" s="41"/>
      <c r="E58" s="41"/>
      <c r="F58" s="41"/>
      <c r="G58" s="41"/>
      <c r="H58" s="42"/>
      <c r="I58" s="41"/>
    </row>
    <row r="59" spans="1:9" ht="24.75" customHeight="1">
      <c r="A59" s="22"/>
      <c r="B59" s="59">
        <f t="shared" si="0"/>
        <v>0</v>
      </c>
      <c r="C59" s="22"/>
      <c r="D59" s="12"/>
      <c r="E59" s="12"/>
      <c r="F59" s="12"/>
      <c r="G59" s="12"/>
      <c r="H59" s="12"/>
      <c r="I59" s="12"/>
    </row>
    <row r="60" spans="1:3" ht="24.75" customHeight="1">
      <c r="A60" s="56"/>
      <c r="B60" s="56"/>
      <c r="C60" s="55"/>
    </row>
    <row r="61" spans="1:3" ht="21" customHeight="1">
      <c r="A61" s="56"/>
      <c r="B61" s="56"/>
      <c r="C61" s="55"/>
    </row>
    <row r="62" spans="1:3" ht="21" customHeight="1">
      <c r="A62" s="56"/>
      <c r="B62" s="56"/>
      <c r="C62" s="55"/>
    </row>
    <row r="63" spans="1:3" ht="21" customHeight="1">
      <c r="A63" s="56"/>
      <c r="B63" s="56"/>
      <c r="C63" s="55"/>
    </row>
    <row r="64" spans="1:3" ht="21" customHeight="1">
      <c r="A64" s="56"/>
      <c r="B64" s="56"/>
      <c r="C64" s="55"/>
    </row>
    <row r="65" spans="1:3" ht="21" customHeight="1">
      <c r="A65" s="56"/>
      <c r="B65" s="56"/>
      <c r="C65" s="55"/>
    </row>
    <row r="66" spans="1:3" ht="21" customHeight="1">
      <c r="A66" s="56"/>
      <c r="B66" s="56"/>
      <c r="C66" s="55"/>
    </row>
    <row r="67" spans="1:3" ht="21" customHeight="1">
      <c r="A67" s="56"/>
      <c r="B67" s="56"/>
      <c r="C67" s="55"/>
    </row>
    <row r="68" spans="1:3" ht="21" customHeight="1">
      <c r="A68" s="56"/>
      <c r="B68" s="56"/>
      <c r="C68" s="55"/>
    </row>
    <row r="69" spans="1:3" ht="21" customHeight="1">
      <c r="A69" s="56"/>
      <c r="B69" s="56"/>
      <c r="C69" s="55"/>
    </row>
    <row r="70" spans="1:3" ht="21" customHeight="1">
      <c r="A70" s="56"/>
      <c r="B70" s="56"/>
      <c r="C70" s="55"/>
    </row>
    <row r="71" spans="1:3" ht="21" customHeight="1">
      <c r="A71" s="56"/>
      <c r="B71" s="56"/>
      <c r="C71" s="55"/>
    </row>
    <row r="72" spans="1:3" ht="21" customHeight="1">
      <c r="A72" s="56"/>
      <c r="B72" s="56"/>
      <c r="C72" s="55"/>
    </row>
    <row r="73" spans="1:3" ht="21" customHeight="1">
      <c r="A73" s="56"/>
      <c r="B73" s="56"/>
      <c r="C73" s="55"/>
    </row>
    <row r="74" spans="1:3" ht="21" customHeight="1">
      <c r="A74" s="56"/>
      <c r="B74" s="56"/>
      <c r="C74" s="55"/>
    </row>
    <row r="75" spans="1:3" ht="21" customHeight="1">
      <c r="A75" s="56"/>
      <c r="B75" s="56"/>
      <c r="C75" s="55"/>
    </row>
    <row r="76" spans="1:3" ht="21" customHeight="1">
      <c r="A76" s="56"/>
      <c r="B76" s="56"/>
      <c r="C76" s="55"/>
    </row>
    <row r="77" spans="1:3" ht="21" customHeight="1">
      <c r="A77" s="56"/>
      <c r="B77" s="56"/>
      <c r="C77" s="55"/>
    </row>
    <row r="78" spans="1:3" ht="21" customHeight="1">
      <c r="A78" s="56"/>
      <c r="B78" s="56"/>
      <c r="C78" s="55"/>
    </row>
    <row r="79" spans="1:3" ht="21" customHeight="1">
      <c r="A79" s="56"/>
      <c r="B79" s="56"/>
      <c r="C79" s="55"/>
    </row>
    <row r="80" spans="1:3" ht="21" customHeight="1">
      <c r="A80" s="56"/>
      <c r="B80" s="56"/>
      <c r="C80" s="55"/>
    </row>
    <row r="81" spans="1:3" ht="21" customHeight="1">
      <c r="A81" s="56"/>
      <c r="B81" s="56"/>
      <c r="C81" s="55"/>
    </row>
  </sheetData>
  <sheetProtection/>
  <mergeCells count="9">
    <mergeCell ref="A1:I1"/>
    <mergeCell ref="H2:I2"/>
    <mergeCell ref="G3:I3"/>
    <mergeCell ref="A3:A4"/>
    <mergeCell ref="B3:B4"/>
    <mergeCell ref="D3:D4"/>
    <mergeCell ref="E3:E4"/>
    <mergeCell ref="F3:F4"/>
    <mergeCell ref="C3:C4"/>
  </mergeCells>
  <printOptions horizontalCentered="1"/>
  <pageMargins left="0.4330708661417323" right="0.4330708661417323" top="0.7874015748031497" bottom="0.7086614173228347" header="0.3937007874015748" footer="0.3937007874015748"/>
  <pageSetup fitToHeight="100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tabSelected="1" zoomScalePageLayoutView="0" workbookViewId="0" topLeftCell="A25">
      <selection activeCell="A40" sqref="A40"/>
    </sheetView>
  </sheetViews>
  <sheetFormatPr defaultColWidth="9.33203125" defaultRowHeight="21" customHeight="1"/>
  <cols>
    <col min="1" max="1" width="42.66015625" style="3" customWidth="1"/>
    <col min="2" max="2" width="10.83203125" style="3" customWidth="1"/>
    <col min="3" max="3" width="11.66015625" style="4" customWidth="1"/>
    <col min="4" max="4" width="11.5" style="4" customWidth="1"/>
    <col min="5" max="5" width="10.83203125" style="4" customWidth="1"/>
    <col min="6" max="6" width="10.66015625" style="4" customWidth="1"/>
    <col min="7" max="7" width="7.16015625" style="4" customWidth="1"/>
    <col min="8" max="8" width="8.16015625" style="4" customWidth="1"/>
    <col min="9" max="9" width="6.83203125" style="4" customWidth="1"/>
    <col min="10" max="16384" width="9.33203125" style="5" customWidth="1"/>
  </cols>
  <sheetData>
    <row r="1" spans="1:9" s="1" customFormat="1" ht="41.25" customHeight="1">
      <c r="A1" s="85" t="s">
        <v>106</v>
      </c>
      <c r="B1" s="85"/>
      <c r="C1" s="85"/>
      <c r="D1" s="85"/>
      <c r="E1" s="85"/>
      <c r="F1" s="85"/>
      <c r="G1" s="85"/>
      <c r="H1" s="85"/>
      <c r="I1" s="85"/>
    </row>
    <row r="2" spans="1:9" s="13" customFormat="1" ht="21" customHeight="1">
      <c r="A2" s="4" t="s">
        <v>128</v>
      </c>
      <c r="B2" s="4"/>
      <c r="C2" s="4"/>
      <c r="D2" s="4"/>
      <c r="E2" s="4"/>
      <c r="F2" s="4"/>
      <c r="G2" s="4"/>
      <c r="H2" s="86" t="s">
        <v>38</v>
      </c>
      <c r="I2" s="86"/>
    </row>
    <row r="3" spans="1:9" s="2" customFormat="1" ht="24.75" customHeight="1">
      <c r="A3" s="88" t="s">
        <v>31</v>
      </c>
      <c r="B3" s="89" t="s">
        <v>32</v>
      </c>
      <c r="C3" s="91" t="s">
        <v>5</v>
      </c>
      <c r="D3" s="90" t="s">
        <v>16</v>
      </c>
      <c r="E3" s="87" t="s">
        <v>89</v>
      </c>
      <c r="F3" s="90" t="s">
        <v>8</v>
      </c>
      <c r="G3" s="87" t="s">
        <v>17</v>
      </c>
      <c r="H3" s="87"/>
      <c r="I3" s="87"/>
    </row>
    <row r="4" spans="1:9" s="2" customFormat="1" ht="36">
      <c r="A4" s="88"/>
      <c r="B4" s="89"/>
      <c r="C4" s="92"/>
      <c r="D4" s="87"/>
      <c r="E4" s="87"/>
      <c r="F4" s="87"/>
      <c r="G4" s="6" t="s">
        <v>37</v>
      </c>
      <c r="H4" s="6" t="s">
        <v>20</v>
      </c>
      <c r="I4" s="6" t="s">
        <v>28</v>
      </c>
    </row>
    <row r="5" spans="1:9" ht="21" customHeight="1" hidden="1">
      <c r="A5" s="52" t="s">
        <v>18</v>
      </c>
      <c r="B5" s="51"/>
      <c r="C5" s="52"/>
      <c r="D5" s="17"/>
      <c r="E5" s="17"/>
      <c r="F5" s="17"/>
      <c r="G5" s="17"/>
      <c r="H5" s="17"/>
      <c r="I5" s="17"/>
    </row>
    <row r="6" spans="1:9" ht="24.75" customHeight="1">
      <c r="A6" s="57" t="s">
        <v>43</v>
      </c>
      <c r="B6" s="59">
        <f aca="true" t="shared" si="0" ref="B6:B17">C6+D6+E6+F6+G6+H6+I6</f>
        <v>5</v>
      </c>
      <c r="C6" s="53">
        <f>SUM(C7:C30)</f>
        <v>5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  <c r="I6" s="41">
        <v>0</v>
      </c>
    </row>
    <row r="7" spans="1:9" ht="24.75" customHeight="1">
      <c r="A7" s="53" t="s">
        <v>127</v>
      </c>
      <c r="B7" s="59">
        <f t="shared" si="0"/>
        <v>1</v>
      </c>
      <c r="C7" s="53">
        <v>1</v>
      </c>
      <c r="D7" s="41">
        <v>0</v>
      </c>
      <c r="E7" s="41">
        <v>0</v>
      </c>
      <c r="F7" s="41">
        <v>0</v>
      </c>
      <c r="G7" s="41">
        <v>0</v>
      </c>
      <c r="H7" s="42">
        <v>0</v>
      </c>
      <c r="I7" s="41">
        <v>0</v>
      </c>
    </row>
    <row r="8" spans="1:9" ht="24.75" customHeight="1">
      <c r="A8" s="53" t="s">
        <v>119</v>
      </c>
      <c r="B8" s="59">
        <f t="shared" si="0"/>
        <v>1</v>
      </c>
      <c r="C8" s="53">
        <v>1</v>
      </c>
      <c r="D8" s="41">
        <v>0</v>
      </c>
      <c r="E8" s="41">
        <v>0</v>
      </c>
      <c r="F8" s="41">
        <v>0</v>
      </c>
      <c r="G8" s="41">
        <v>0</v>
      </c>
      <c r="H8" s="42">
        <v>0</v>
      </c>
      <c r="I8" s="41">
        <v>0</v>
      </c>
    </row>
    <row r="9" spans="1:9" ht="24.75" customHeight="1">
      <c r="A9" s="53" t="s">
        <v>130</v>
      </c>
      <c r="B9" s="59">
        <f t="shared" si="0"/>
        <v>3</v>
      </c>
      <c r="C9" s="53">
        <v>3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  <c r="I9" s="41">
        <v>0</v>
      </c>
    </row>
    <row r="10" spans="1:9" ht="24.75" customHeight="1">
      <c r="A10" s="53"/>
      <c r="B10" s="59">
        <f t="shared" si="0"/>
        <v>0</v>
      </c>
      <c r="C10" s="53"/>
      <c r="D10" s="41">
        <v>0</v>
      </c>
      <c r="E10" s="41">
        <v>0</v>
      </c>
      <c r="F10" s="41">
        <v>0</v>
      </c>
      <c r="G10" s="41">
        <v>0</v>
      </c>
      <c r="H10" s="42">
        <v>0</v>
      </c>
      <c r="I10" s="41">
        <v>0</v>
      </c>
    </row>
    <row r="11" spans="1:9" ht="24.75" customHeight="1">
      <c r="A11" s="53"/>
      <c r="B11" s="59">
        <f t="shared" si="0"/>
        <v>0</v>
      </c>
      <c r="C11" s="53"/>
      <c r="D11" s="41">
        <v>0</v>
      </c>
      <c r="E11" s="41">
        <v>0</v>
      </c>
      <c r="F11" s="41">
        <v>0</v>
      </c>
      <c r="G11" s="41">
        <v>0</v>
      </c>
      <c r="H11" s="42">
        <v>0</v>
      </c>
      <c r="I11" s="41">
        <v>0</v>
      </c>
    </row>
    <row r="12" spans="1:9" ht="24.75" customHeight="1">
      <c r="A12" s="53"/>
      <c r="B12" s="59">
        <f t="shared" si="0"/>
        <v>0</v>
      </c>
      <c r="C12" s="53"/>
      <c r="D12" s="41"/>
      <c r="E12" s="41"/>
      <c r="F12" s="41"/>
      <c r="G12" s="41"/>
      <c r="H12" s="42"/>
      <c r="I12" s="41"/>
    </row>
    <row r="13" spans="1:9" ht="24.75" customHeight="1">
      <c r="A13" s="53"/>
      <c r="B13" s="59">
        <f t="shared" si="0"/>
        <v>0</v>
      </c>
      <c r="C13" s="53"/>
      <c r="D13" s="41">
        <v>0</v>
      </c>
      <c r="E13" s="41">
        <v>0</v>
      </c>
      <c r="F13" s="41">
        <v>0</v>
      </c>
      <c r="G13" s="41">
        <v>0</v>
      </c>
      <c r="H13" s="42">
        <v>0</v>
      </c>
      <c r="I13" s="41">
        <v>0</v>
      </c>
    </row>
    <row r="14" spans="1:9" ht="24.75" customHeight="1">
      <c r="A14" s="53"/>
      <c r="B14" s="59">
        <f t="shared" si="0"/>
        <v>0</v>
      </c>
      <c r="C14" s="53"/>
      <c r="D14" s="41"/>
      <c r="E14" s="41"/>
      <c r="F14" s="41"/>
      <c r="G14" s="41"/>
      <c r="H14" s="42"/>
      <c r="I14" s="41"/>
    </row>
    <row r="15" spans="1:9" ht="24.75" customHeight="1">
      <c r="A15" s="53"/>
      <c r="B15" s="59">
        <f t="shared" si="0"/>
        <v>0</v>
      </c>
      <c r="C15" s="53"/>
      <c r="D15" s="41">
        <v>0</v>
      </c>
      <c r="E15" s="41">
        <v>0</v>
      </c>
      <c r="F15" s="41">
        <v>0</v>
      </c>
      <c r="G15" s="41">
        <v>0</v>
      </c>
      <c r="H15" s="42">
        <v>0</v>
      </c>
      <c r="I15" s="41">
        <v>0</v>
      </c>
    </row>
    <row r="16" spans="1:9" ht="24.75" customHeight="1">
      <c r="A16" s="53"/>
      <c r="B16" s="60">
        <f t="shared" si="0"/>
        <v>0</v>
      </c>
      <c r="C16" s="53"/>
      <c r="D16" s="41"/>
      <c r="E16" s="41"/>
      <c r="F16" s="41"/>
      <c r="G16" s="41"/>
      <c r="H16" s="42"/>
      <c r="I16" s="41"/>
    </row>
    <row r="17" spans="1:9" ht="24.75" customHeight="1">
      <c r="A17" s="34"/>
      <c r="B17" s="60">
        <f t="shared" si="0"/>
        <v>0</v>
      </c>
      <c r="C17" s="53"/>
      <c r="D17" s="41"/>
      <c r="E17" s="41"/>
      <c r="F17" s="41"/>
      <c r="G17" s="41"/>
      <c r="H17" s="42"/>
      <c r="I17" s="41"/>
    </row>
    <row r="18" spans="1:9" ht="24.75" customHeight="1">
      <c r="A18" s="53"/>
      <c r="B18" s="60">
        <f>C18+D18+E18+F18+G18+H18+I18</f>
        <v>0</v>
      </c>
      <c r="C18" s="53"/>
      <c r="D18" s="41"/>
      <c r="E18" s="41"/>
      <c r="F18" s="41"/>
      <c r="G18" s="41"/>
      <c r="H18" s="42"/>
      <c r="I18" s="41"/>
    </row>
    <row r="19" spans="1:9" ht="24.75" customHeight="1">
      <c r="A19" s="53"/>
      <c r="B19" s="60">
        <f>C19+D19+E19+F19+G19+H19+I19</f>
        <v>0</v>
      </c>
      <c r="C19" s="53"/>
      <c r="D19" s="41"/>
      <c r="E19" s="41"/>
      <c r="F19" s="41"/>
      <c r="G19" s="41"/>
      <c r="H19" s="42"/>
      <c r="I19" s="41"/>
    </row>
    <row r="20" spans="1:9" ht="24.75" customHeight="1">
      <c r="A20" s="53"/>
      <c r="B20" s="60">
        <f>C20+D20+E20+F20+G20+H20+I20</f>
        <v>0</v>
      </c>
      <c r="C20" s="53"/>
      <c r="D20" s="41">
        <v>0</v>
      </c>
      <c r="E20" s="41">
        <v>0</v>
      </c>
      <c r="F20" s="41">
        <v>0</v>
      </c>
      <c r="G20" s="41">
        <v>0</v>
      </c>
      <c r="H20" s="42">
        <v>0</v>
      </c>
      <c r="I20" s="41">
        <v>0</v>
      </c>
    </row>
    <row r="21" spans="1:9" ht="24.75" customHeight="1">
      <c r="A21" s="53"/>
      <c r="B21" s="60">
        <f>C21+D21+E21+F21+G21+H21+I21</f>
        <v>0</v>
      </c>
      <c r="C21" s="53"/>
      <c r="D21" s="41">
        <v>0</v>
      </c>
      <c r="E21" s="41">
        <v>0</v>
      </c>
      <c r="F21" s="41">
        <v>0</v>
      </c>
      <c r="G21" s="41">
        <v>0</v>
      </c>
      <c r="H21" s="42">
        <v>0</v>
      </c>
      <c r="I21" s="41">
        <v>0</v>
      </c>
    </row>
    <row r="22" spans="1:9" ht="24.75" customHeight="1">
      <c r="A22" s="53"/>
      <c r="B22" s="60"/>
      <c r="C22" s="53"/>
      <c r="D22" s="41"/>
      <c r="E22" s="41"/>
      <c r="F22" s="41"/>
      <c r="G22" s="41"/>
      <c r="H22" s="42"/>
      <c r="I22" s="41"/>
    </row>
    <row r="23" spans="1:9" ht="24.75" customHeight="1">
      <c r="A23" s="53"/>
      <c r="B23" s="59">
        <f>C23+D23+E23+F23+G23+H23+I23</f>
        <v>0</v>
      </c>
      <c r="C23" s="53"/>
      <c r="D23" s="41">
        <v>0</v>
      </c>
      <c r="E23" s="41">
        <v>0</v>
      </c>
      <c r="F23" s="41">
        <v>0</v>
      </c>
      <c r="G23" s="41">
        <v>0</v>
      </c>
      <c r="H23" s="42">
        <v>0</v>
      </c>
      <c r="I23" s="41">
        <v>0</v>
      </c>
    </row>
    <row r="24" spans="1:9" ht="24.75" customHeight="1">
      <c r="A24" s="53"/>
      <c r="B24" s="59"/>
      <c r="C24" s="53"/>
      <c r="D24" s="41"/>
      <c r="E24" s="41"/>
      <c r="F24" s="41"/>
      <c r="G24" s="41"/>
      <c r="H24" s="42"/>
      <c r="I24" s="41"/>
    </row>
    <row r="25" spans="1:9" ht="24.75" customHeight="1">
      <c r="A25" s="53"/>
      <c r="B25" s="59"/>
      <c r="C25" s="53"/>
      <c r="D25" s="41"/>
      <c r="E25" s="41"/>
      <c r="F25" s="41"/>
      <c r="G25" s="41"/>
      <c r="H25" s="42"/>
      <c r="I25" s="41"/>
    </row>
    <row r="26" spans="1:9" ht="24.75" customHeight="1">
      <c r="A26" s="53"/>
      <c r="B26" s="54"/>
      <c r="C26" s="53"/>
      <c r="D26" s="41"/>
      <c r="E26" s="41"/>
      <c r="F26" s="41"/>
      <c r="G26" s="41"/>
      <c r="H26" s="42"/>
      <c r="I26" s="41"/>
    </row>
    <row r="27" spans="1:9" ht="24.75" customHeight="1">
      <c r="A27" s="53"/>
      <c r="B27" s="54"/>
      <c r="C27" s="53"/>
      <c r="D27" s="41"/>
      <c r="E27" s="41"/>
      <c r="F27" s="41"/>
      <c r="G27" s="41"/>
      <c r="H27" s="42"/>
      <c r="I27" s="41"/>
    </row>
    <row r="28" spans="1:9" ht="24.75" customHeight="1">
      <c r="A28" s="53"/>
      <c r="B28" s="54"/>
      <c r="C28" s="53"/>
      <c r="D28" s="41"/>
      <c r="E28" s="41"/>
      <c r="F28" s="41"/>
      <c r="G28" s="41"/>
      <c r="H28" s="42"/>
      <c r="I28" s="41"/>
    </row>
    <row r="29" spans="1:9" ht="24.75" customHeight="1">
      <c r="A29" s="22"/>
      <c r="B29" s="24"/>
      <c r="C29" s="22"/>
      <c r="D29" s="12"/>
      <c r="E29" s="12"/>
      <c r="F29" s="12"/>
      <c r="G29" s="12"/>
      <c r="H29" s="12"/>
      <c r="I29" s="12"/>
    </row>
    <row r="30" spans="1:9" ht="24.75" customHeight="1">
      <c r="A30" s="22"/>
      <c r="B30" s="24"/>
      <c r="C30" s="22"/>
      <c r="D30" s="12"/>
      <c r="E30" s="12"/>
      <c r="F30" s="12"/>
      <c r="G30" s="12"/>
      <c r="H30" s="12"/>
      <c r="I30" s="12"/>
    </row>
    <row r="31" spans="1:9" ht="24.75" customHeight="1">
      <c r="A31" s="24"/>
      <c r="B31" s="24"/>
      <c r="C31" s="22"/>
      <c r="D31" s="12"/>
      <c r="E31" s="12"/>
      <c r="F31" s="12"/>
      <c r="G31" s="12"/>
      <c r="H31" s="12"/>
      <c r="I31" s="12"/>
    </row>
    <row r="32" spans="1:9" ht="24.75" customHeight="1">
      <c r="A32" s="24"/>
      <c r="B32" s="24"/>
      <c r="C32" s="22"/>
      <c r="D32" s="12"/>
      <c r="E32" s="12"/>
      <c r="F32" s="12"/>
      <c r="G32" s="12"/>
      <c r="H32" s="12"/>
      <c r="I32" s="12"/>
    </row>
    <row r="33" spans="1:3" ht="24.75" customHeight="1">
      <c r="A33" s="56"/>
      <c r="B33" s="56"/>
      <c r="C33" s="55"/>
    </row>
    <row r="34" spans="1:3" ht="21" customHeight="1">
      <c r="A34" s="56"/>
      <c r="B34" s="56"/>
      <c r="C34" s="55"/>
    </row>
    <row r="35" spans="1:3" ht="21" customHeight="1">
      <c r="A35" s="56"/>
      <c r="B35" s="56"/>
      <c r="C35" s="55"/>
    </row>
    <row r="36" spans="1:3" ht="21" customHeight="1">
      <c r="A36" s="56"/>
      <c r="B36" s="56"/>
      <c r="C36" s="55"/>
    </row>
    <row r="37" spans="1:3" ht="21" customHeight="1">
      <c r="A37" s="56"/>
      <c r="B37" s="56"/>
      <c r="C37" s="55"/>
    </row>
    <row r="38" spans="1:3" ht="21" customHeight="1">
      <c r="A38" s="56"/>
      <c r="B38" s="56"/>
      <c r="C38" s="55"/>
    </row>
    <row r="39" spans="1:3" ht="21" customHeight="1">
      <c r="A39" s="56"/>
      <c r="B39" s="56"/>
      <c r="C39" s="55"/>
    </row>
    <row r="40" spans="1:3" ht="21" customHeight="1">
      <c r="A40" s="56"/>
      <c r="B40" s="56"/>
      <c r="C40" s="55"/>
    </row>
    <row r="41" spans="1:3" ht="21" customHeight="1">
      <c r="A41" s="56"/>
      <c r="B41" s="56"/>
      <c r="C41" s="55"/>
    </row>
    <row r="42" spans="1:3" ht="21" customHeight="1">
      <c r="A42" s="56"/>
      <c r="B42" s="56"/>
      <c r="C42" s="55"/>
    </row>
    <row r="43" spans="1:3" ht="21" customHeight="1">
      <c r="A43" s="56"/>
      <c r="B43" s="56"/>
      <c r="C43" s="55"/>
    </row>
    <row r="44" spans="1:3" ht="21" customHeight="1">
      <c r="A44" s="56"/>
      <c r="B44" s="56"/>
      <c r="C44" s="55"/>
    </row>
    <row r="45" spans="1:3" ht="21" customHeight="1">
      <c r="A45" s="56"/>
      <c r="B45" s="56"/>
      <c r="C45" s="55"/>
    </row>
    <row r="46" spans="1:3" ht="21" customHeight="1">
      <c r="A46" s="56"/>
      <c r="B46" s="56"/>
      <c r="C46" s="55"/>
    </row>
    <row r="47" spans="1:3" ht="21" customHeight="1">
      <c r="A47" s="56"/>
      <c r="B47" s="56"/>
      <c r="C47" s="55"/>
    </row>
    <row r="48" spans="1:3" ht="21" customHeight="1">
      <c r="A48" s="56"/>
      <c r="B48" s="56"/>
      <c r="C48" s="55"/>
    </row>
    <row r="49" spans="1:3" ht="21" customHeight="1">
      <c r="A49" s="56"/>
      <c r="B49" s="56"/>
      <c r="C49" s="55"/>
    </row>
    <row r="50" spans="1:3" ht="21" customHeight="1">
      <c r="A50" s="56"/>
      <c r="B50" s="56"/>
      <c r="C50" s="55"/>
    </row>
    <row r="51" spans="1:3" ht="21" customHeight="1">
      <c r="A51" s="56"/>
      <c r="B51" s="56"/>
      <c r="C51" s="55"/>
    </row>
    <row r="52" spans="1:3" ht="21" customHeight="1">
      <c r="A52" s="56"/>
      <c r="B52" s="56"/>
      <c r="C52" s="55"/>
    </row>
    <row r="53" spans="1:3" ht="21" customHeight="1">
      <c r="A53" s="56"/>
      <c r="B53" s="56"/>
      <c r="C53" s="55"/>
    </row>
    <row r="54" spans="1:3" ht="21" customHeight="1">
      <c r="A54" s="56"/>
      <c r="B54" s="56"/>
      <c r="C54" s="55"/>
    </row>
  </sheetData>
  <sheetProtection/>
  <mergeCells count="9">
    <mergeCell ref="A1:I1"/>
    <mergeCell ref="H2:I2"/>
    <mergeCell ref="G3:I3"/>
    <mergeCell ref="A3:A4"/>
    <mergeCell ref="B3:B4"/>
    <mergeCell ref="D3:D4"/>
    <mergeCell ref="E3:E4"/>
    <mergeCell ref="F3:F4"/>
    <mergeCell ref="C3:C4"/>
  </mergeCells>
  <printOptions horizontalCentered="1"/>
  <pageMargins left="0.4330708661417323" right="0.4330708661417323" top="0.7874015748031497" bottom="0.7086614173228347" header="0.3937007874015748" footer="0.3937007874015748"/>
  <pageSetup fitToHeight="100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tabSelected="1" zoomScalePageLayoutView="0" workbookViewId="0" topLeftCell="A3">
      <selection activeCell="A40" sqref="A40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63"/>
    </row>
    <row r="2" spans="1:2" ht="36" customHeight="1">
      <c r="A2" s="93" t="s">
        <v>107</v>
      </c>
      <c r="B2" s="93"/>
    </row>
    <row r="3" spans="1:2" s="66" customFormat="1" ht="36" customHeight="1">
      <c r="A3" s="64" t="s">
        <v>129</v>
      </c>
      <c r="B3" s="65" t="s">
        <v>23</v>
      </c>
    </row>
    <row r="4" spans="1:2" ht="36" customHeight="1">
      <c r="A4" s="67" t="s">
        <v>99</v>
      </c>
      <c r="B4" s="67" t="s">
        <v>100</v>
      </c>
    </row>
    <row r="5" spans="1:4" ht="36" customHeight="1">
      <c r="A5" s="68" t="s">
        <v>12</v>
      </c>
      <c r="B5" s="69">
        <f>B6+B7+B8</f>
        <v>0.8</v>
      </c>
      <c r="C5" s="16"/>
      <c r="D5" s="16"/>
    </row>
    <row r="6" spans="1:4" ht="36" customHeight="1">
      <c r="A6" s="70" t="s">
        <v>101</v>
      </c>
      <c r="B6" s="69"/>
      <c r="C6" s="71"/>
      <c r="D6" s="16"/>
    </row>
    <row r="7" spans="1:4" ht="36" customHeight="1">
      <c r="A7" s="72" t="s">
        <v>102</v>
      </c>
      <c r="B7" s="69">
        <v>0.8</v>
      </c>
      <c r="C7" s="16"/>
      <c r="D7" s="16"/>
    </row>
    <row r="8" spans="1:3" ht="36" customHeight="1">
      <c r="A8" s="72" t="s">
        <v>103</v>
      </c>
      <c r="B8" s="69">
        <f>B9+B10</f>
        <v>0</v>
      </c>
      <c r="C8" s="16"/>
    </row>
    <row r="9" spans="1:3" ht="36" customHeight="1">
      <c r="A9" s="68" t="s">
        <v>104</v>
      </c>
      <c r="B9" s="69"/>
      <c r="C9" s="16"/>
    </row>
    <row r="10" spans="1:2" ht="36" customHeight="1">
      <c r="A10" s="68" t="s">
        <v>105</v>
      </c>
      <c r="B10" s="69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4330708661417323" right="0.4330708661417323" top="0.7874015748031497" bottom="0.7086614173228347" header="0.3937007874015748" footer="0.3937007874015748"/>
  <pageSetup fitToHeight="100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tabSelected="1" zoomScalePageLayoutView="0" workbookViewId="0" topLeftCell="A25">
      <selection activeCell="A40" sqref="A40"/>
    </sheetView>
  </sheetViews>
  <sheetFormatPr defaultColWidth="9.33203125" defaultRowHeight="21" customHeight="1"/>
  <cols>
    <col min="1" max="1" width="42.66015625" style="3" customWidth="1"/>
    <col min="2" max="2" width="10.83203125" style="3" customWidth="1"/>
    <col min="3" max="3" width="11.66015625" style="4" customWidth="1"/>
    <col min="4" max="4" width="11.5" style="4" customWidth="1"/>
    <col min="5" max="5" width="10.83203125" style="4" customWidth="1"/>
    <col min="6" max="6" width="10.66015625" style="4" customWidth="1"/>
    <col min="7" max="7" width="7.16015625" style="4" customWidth="1"/>
    <col min="8" max="8" width="8.16015625" style="4" customWidth="1"/>
    <col min="9" max="9" width="6.83203125" style="4" customWidth="1"/>
    <col min="10" max="16384" width="9.33203125" style="5" customWidth="1"/>
  </cols>
  <sheetData>
    <row r="1" spans="1:9" s="1" customFormat="1" ht="41.25" customHeight="1">
      <c r="A1" s="85" t="s">
        <v>108</v>
      </c>
      <c r="B1" s="85"/>
      <c r="C1" s="85"/>
      <c r="D1" s="85"/>
      <c r="E1" s="85"/>
      <c r="F1" s="85"/>
      <c r="G1" s="85"/>
      <c r="H1" s="85"/>
      <c r="I1" s="85"/>
    </row>
    <row r="2" spans="1:9" s="13" customFormat="1" ht="21" customHeight="1">
      <c r="A2" s="4" t="s">
        <v>128</v>
      </c>
      <c r="B2" s="4"/>
      <c r="C2" s="4"/>
      <c r="D2" s="4"/>
      <c r="E2" s="4"/>
      <c r="F2" s="4"/>
      <c r="G2" s="4"/>
      <c r="H2" s="86" t="s">
        <v>38</v>
      </c>
      <c r="I2" s="86"/>
    </row>
    <row r="3" spans="1:9" s="2" customFormat="1" ht="24.75" customHeight="1">
      <c r="A3" s="88" t="s">
        <v>31</v>
      </c>
      <c r="B3" s="89" t="s">
        <v>32</v>
      </c>
      <c r="C3" s="91" t="s">
        <v>5</v>
      </c>
      <c r="D3" s="90" t="s">
        <v>16</v>
      </c>
      <c r="E3" s="87" t="s">
        <v>89</v>
      </c>
      <c r="F3" s="90" t="s">
        <v>8</v>
      </c>
      <c r="G3" s="87" t="s">
        <v>17</v>
      </c>
      <c r="H3" s="87"/>
      <c r="I3" s="87"/>
    </row>
    <row r="4" spans="1:9" s="2" customFormat="1" ht="36">
      <c r="A4" s="88"/>
      <c r="B4" s="89"/>
      <c r="C4" s="92"/>
      <c r="D4" s="87"/>
      <c r="E4" s="87"/>
      <c r="F4" s="87"/>
      <c r="G4" s="6" t="s">
        <v>37</v>
      </c>
      <c r="H4" s="6" t="s">
        <v>20</v>
      </c>
      <c r="I4" s="6" t="s">
        <v>28</v>
      </c>
    </row>
    <row r="5" spans="1:9" ht="21" customHeight="1" hidden="1">
      <c r="A5" s="52" t="s">
        <v>18</v>
      </c>
      <c r="B5" s="51"/>
      <c r="C5" s="52"/>
      <c r="D5" s="17"/>
      <c r="E5" s="17"/>
      <c r="F5" s="17"/>
      <c r="G5" s="17"/>
      <c r="H5" s="17"/>
      <c r="I5" s="17"/>
    </row>
    <row r="6" spans="1:9" ht="24.75" customHeight="1">
      <c r="A6" s="57" t="s">
        <v>43</v>
      </c>
      <c r="B6" s="59">
        <f aca="true" t="shared" si="0" ref="B6:B27">C6+D6+E6+F6+G6+H6+I6</f>
        <v>488.67</v>
      </c>
      <c r="C6" s="53">
        <f>SUM(C7:C30)</f>
        <v>488.67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  <c r="I6" s="41">
        <v>0</v>
      </c>
    </row>
    <row r="7" spans="1:9" ht="24.75" customHeight="1">
      <c r="A7" s="53" t="s">
        <v>124</v>
      </c>
      <c r="B7" s="59">
        <f t="shared" si="0"/>
        <v>64.39</v>
      </c>
      <c r="C7" s="53">
        <v>64.39</v>
      </c>
      <c r="D7" s="41">
        <v>0</v>
      </c>
      <c r="E7" s="41">
        <v>0</v>
      </c>
      <c r="F7" s="41">
        <v>0</v>
      </c>
      <c r="G7" s="41">
        <v>0</v>
      </c>
      <c r="H7" s="42">
        <v>0</v>
      </c>
      <c r="I7" s="41">
        <v>0</v>
      </c>
    </row>
    <row r="8" spans="1:9" ht="24.75" customHeight="1">
      <c r="A8" s="53" t="s">
        <v>123</v>
      </c>
      <c r="B8" s="59">
        <f t="shared" si="0"/>
        <v>76.66</v>
      </c>
      <c r="C8" s="53">
        <v>76.66</v>
      </c>
      <c r="D8" s="41">
        <v>0</v>
      </c>
      <c r="E8" s="41">
        <v>0</v>
      </c>
      <c r="F8" s="41">
        <v>0</v>
      </c>
      <c r="G8" s="41">
        <v>0</v>
      </c>
      <c r="H8" s="42">
        <v>0</v>
      </c>
      <c r="I8" s="41">
        <v>0</v>
      </c>
    </row>
    <row r="9" spans="1:9" ht="24.75" customHeight="1">
      <c r="A9" s="53" t="s">
        <v>137</v>
      </c>
      <c r="B9" s="59">
        <f t="shared" si="0"/>
        <v>3.08</v>
      </c>
      <c r="C9" s="53">
        <v>3.08</v>
      </c>
      <c r="D9" s="41"/>
      <c r="E9" s="41"/>
      <c r="F9" s="41"/>
      <c r="G9" s="41"/>
      <c r="H9" s="42"/>
      <c r="I9" s="41"/>
    </row>
    <row r="10" spans="1:9" ht="24.75" customHeight="1">
      <c r="A10" s="53" t="s">
        <v>122</v>
      </c>
      <c r="B10" s="59">
        <f t="shared" si="0"/>
        <v>16.1</v>
      </c>
      <c r="C10" s="53">
        <v>16.1</v>
      </c>
      <c r="D10" s="41">
        <v>0</v>
      </c>
      <c r="E10" s="41">
        <v>0</v>
      </c>
      <c r="F10" s="41">
        <v>0</v>
      </c>
      <c r="G10" s="41">
        <v>0</v>
      </c>
      <c r="H10" s="42">
        <v>0</v>
      </c>
      <c r="I10" s="41">
        <v>0</v>
      </c>
    </row>
    <row r="11" spans="1:9" ht="24.75" customHeight="1">
      <c r="A11" s="53" t="s">
        <v>121</v>
      </c>
      <c r="B11" s="59">
        <f t="shared" si="0"/>
        <v>10.68</v>
      </c>
      <c r="C11" s="53">
        <v>10.68</v>
      </c>
      <c r="D11" s="41">
        <v>0</v>
      </c>
      <c r="E11" s="41">
        <v>0</v>
      </c>
      <c r="F11" s="41">
        <v>0</v>
      </c>
      <c r="G11" s="41">
        <v>0</v>
      </c>
      <c r="H11" s="42">
        <v>0</v>
      </c>
      <c r="I11" s="41">
        <v>0</v>
      </c>
    </row>
    <row r="12" spans="1:9" ht="24.75" customHeight="1">
      <c r="A12" s="53" t="s">
        <v>120</v>
      </c>
      <c r="B12" s="59">
        <f t="shared" si="0"/>
        <v>17.6</v>
      </c>
      <c r="C12" s="53">
        <v>17.6</v>
      </c>
      <c r="D12" s="41">
        <v>0</v>
      </c>
      <c r="E12" s="41">
        <v>0</v>
      </c>
      <c r="F12" s="41">
        <v>0</v>
      </c>
      <c r="G12" s="41">
        <v>0</v>
      </c>
      <c r="H12" s="42">
        <v>0</v>
      </c>
      <c r="I12" s="41">
        <v>0</v>
      </c>
    </row>
    <row r="13" spans="1:9" ht="24.75" customHeight="1">
      <c r="A13" s="34" t="s">
        <v>126</v>
      </c>
      <c r="B13" s="60">
        <f t="shared" si="0"/>
        <v>9.94</v>
      </c>
      <c r="C13" s="53">
        <v>9.94</v>
      </c>
      <c r="D13" s="41"/>
      <c r="E13" s="41"/>
      <c r="F13" s="41"/>
      <c r="G13" s="41"/>
      <c r="H13" s="42"/>
      <c r="I13" s="41"/>
    </row>
    <row r="14" spans="1:9" ht="24.75" customHeight="1">
      <c r="A14" s="34" t="s">
        <v>91</v>
      </c>
      <c r="B14" s="60">
        <f t="shared" si="0"/>
        <v>35</v>
      </c>
      <c r="C14" s="53">
        <v>35</v>
      </c>
      <c r="D14" s="41"/>
      <c r="E14" s="41"/>
      <c r="F14" s="41"/>
      <c r="G14" s="41"/>
      <c r="H14" s="42"/>
      <c r="I14" s="41"/>
    </row>
    <row r="15" spans="1:9" ht="24.75" customHeight="1">
      <c r="A15" s="34" t="s">
        <v>117</v>
      </c>
      <c r="B15" s="60">
        <f t="shared" si="0"/>
        <v>1</v>
      </c>
      <c r="C15" s="53">
        <v>1</v>
      </c>
      <c r="D15" s="41">
        <v>0</v>
      </c>
      <c r="E15" s="41">
        <v>0</v>
      </c>
      <c r="F15" s="41">
        <v>0</v>
      </c>
      <c r="G15" s="41">
        <v>0</v>
      </c>
      <c r="H15" s="42">
        <v>0</v>
      </c>
      <c r="I15" s="41">
        <v>0</v>
      </c>
    </row>
    <row r="16" spans="1:9" ht="24.75" customHeight="1">
      <c r="A16" s="34" t="s">
        <v>116</v>
      </c>
      <c r="B16" s="60">
        <f t="shared" si="0"/>
        <v>1</v>
      </c>
      <c r="C16" s="53">
        <v>1</v>
      </c>
      <c r="D16" s="41"/>
      <c r="E16" s="41"/>
      <c r="F16" s="41"/>
      <c r="G16" s="41"/>
      <c r="H16" s="42"/>
      <c r="I16" s="41"/>
    </row>
    <row r="17" spans="1:9" ht="24.75" customHeight="1">
      <c r="A17" s="34" t="s">
        <v>118</v>
      </c>
      <c r="B17" s="60">
        <f t="shared" si="0"/>
        <v>1</v>
      </c>
      <c r="C17" s="53">
        <v>1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</row>
    <row r="18" spans="1:9" ht="24.75" customHeight="1">
      <c r="A18" s="34" t="s">
        <v>92</v>
      </c>
      <c r="B18" s="60">
        <f t="shared" si="0"/>
        <v>6.77</v>
      </c>
      <c r="C18" s="53">
        <v>6.77</v>
      </c>
      <c r="D18" s="41"/>
      <c r="E18" s="41"/>
      <c r="F18" s="41"/>
      <c r="G18" s="41"/>
      <c r="H18" s="42"/>
      <c r="I18" s="41"/>
    </row>
    <row r="19" spans="1:9" ht="24.75" customHeight="1">
      <c r="A19" s="34" t="s">
        <v>93</v>
      </c>
      <c r="B19" s="60">
        <f t="shared" si="0"/>
        <v>10.68</v>
      </c>
      <c r="C19" s="53">
        <v>10.68</v>
      </c>
      <c r="D19" s="41"/>
      <c r="E19" s="41"/>
      <c r="F19" s="41"/>
      <c r="G19" s="41"/>
      <c r="H19" s="42"/>
      <c r="I19" s="41"/>
    </row>
    <row r="20" spans="1:9" ht="24.75" customHeight="1">
      <c r="A20" s="58" t="s">
        <v>94</v>
      </c>
      <c r="B20" s="60">
        <f t="shared" si="0"/>
        <v>7.92</v>
      </c>
      <c r="C20" s="53">
        <v>7.92</v>
      </c>
      <c r="D20" s="41"/>
      <c r="E20" s="41"/>
      <c r="F20" s="41"/>
      <c r="G20" s="41"/>
      <c r="H20" s="42"/>
      <c r="I20" s="41"/>
    </row>
    <row r="21" spans="1:9" ht="24.75" customHeight="1">
      <c r="A21" s="34" t="s">
        <v>113</v>
      </c>
      <c r="B21" s="60">
        <f t="shared" si="0"/>
        <v>132.76</v>
      </c>
      <c r="C21" s="53">
        <v>132.76</v>
      </c>
      <c r="D21" s="41"/>
      <c r="E21" s="41"/>
      <c r="F21" s="41"/>
      <c r="G21" s="41"/>
      <c r="H21" s="42"/>
      <c r="I21" s="41"/>
    </row>
    <row r="22" spans="1:9" ht="24.75" customHeight="1">
      <c r="A22" s="34" t="s">
        <v>114</v>
      </c>
      <c r="B22" s="60">
        <f t="shared" si="0"/>
        <v>19.2</v>
      </c>
      <c r="C22" s="53">
        <v>19.2</v>
      </c>
      <c r="D22" s="41">
        <v>0</v>
      </c>
      <c r="E22" s="41">
        <v>0</v>
      </c>
      <c r="F22" s="41">
        <v>0</v>
      </c>
      <c r="G22" s="41">
        <v>0</v>
      </c>
      <c r="H22" s="42">
        <v>0</v>
      </c>
      <c r="I22" s="41">
        <v>0</v>
      </c>
    </row>
    <row r="23" spans="1:9" ht="24.75" customHeight="1">
      <c r="A23" s="34" t="s">
        <v>115</v>
      </c>
      <c r="B23" s="60">
        <f t="shared" si="0"/>
        <v>1.92</v>
      </c>
      <c r="C23" s="53">
        <v>1.92</v>
      </c>
      <c r="D23" s="41">
        <v>0</v>
      </c>
      <c r="E23" s="41">
        <v>0</v>
      </c>
      <c r="F23" s="41">
        <v>0</v>
      </c>
      <c r="G23" s="41">
        <v>0</v>
      </c>
      <c r="H23" s="42">
        <v>0</v>
      </c>
      <c r="I23" s="41">
        <v>0</v>
      </c>
    </row>
    <row r="24" spans="1:9" ht="24.75" customHeight="1">
      <c r="A24" s="34" t="s">
        <v>95</v>
      </c>
      <c r="B24" s="60">
        <f t="shared" si="0"/>
        <v>22.62</v>
      </c>
      <c r="C24" s="53">
        <v>22.62</v>
      </c>
      <c r="D24" s="41"/>
      <c r="E24" s="41"/>
      <c r="F24" s="41"/>
      <c r="G24" s="41"/>
      <c r="H24" s="42"/>
      <c r="I24" s="41"/>
    </row>
    <row r="25" spans="1:9" ht="24.75" customHeight="1">
      <c r="A25" s="34" t="s">
        <v>96</v>
      </c>
      <c r="B25" s="60">
        <f t="shared" si="0"/>
        <v>28.27</v>
      </c>
      <c r="C25" s="53">
        <v>28.27</v>
      </c>
      <c r="D25" s="41">
        <v>0</v>
      </c>
      <c r="E25" s="41">
        <v>0</v>
      </c>
      <c r="F25" s="41">
        <v>0</v>
      </c>
      <c r="G25" s="41">
        <v>0</v>
      </c>
      <c r="H25" s="42">
        <v>0</v>
      </c>
      <c r="I25" s="41">
        <v>0</v>
      </c>
    </row>
    <row r="26" spans="1:9" ht="24.75" customHeight="1">
      <c r="A26" s="34" t="s">
        <v>97</v>
      </c>
      <c r="B26" s="60">
        <f t="shared" si="0"/>
        <v>22.08</v>
      </c>
      <c r="C26" s="53">
        <v>22.08</v>
      </c>
      <c r="D26" s="41"/>
      <c r="E26" s="41"/>
      <c r="F26" s="41"/>
      <c r="G26" s="41"/>
      <c r="H26" s="42"/>
      <c r="I26" s="41"/>
    </row>
    <row r="27" spans="1:9" ht="24.75" customHeight="1">
      <c r="A27" s="34"/>
      <c r="B27" s="60">
        <f t="shared" si="0"/>
        <v>0</v>
      </c>
      <c r="C27" s="53"/>
      <c r="D27" s="41"/>
      <c r="E27" s="41"/>
      <c r="F27" s="41"/>
      <c r="G27" s="41"/>
      <c r="H27" s="42"/>
      <c r="I27" s="41"/>
    </row>
    <row r="28" spans="1:9" ht="24.75" customHeight="1">
      <c r="A28" s="53"/>
      <c r="B28" s="54"/>
      <c r="C28" s="53"/>
      <c r="D28" s="41"/>
      <c r="E28" s="41"/>
      <c r="F28" s="41"/>
      <c r="G28" s="41"/>
      <c r="H28" s="42"/>
      <c r="I28" s="41"/>
    </row>
    <row r="29" spans="1:9" ht="24.75" customHeight="1">
      <c r="A29" s="53"/>
      <c r="B29" s="54"/>
      <c r="C29" s="53"/>
      <c r="D29" s="41"/>
      <c r="E29" s="41"/>
      <c r="F29" s="41"/>
      <c r="G29" s="41"/>
      <c r="H29" s="42"/>
      <c r="I29" s="41"/>
    </row>
    <row r="30" spans="1:9" ht="24.75" customHeight="1">
      <c r="A30" s="22"/>
      <c r="B30" s="24"/>
      <c r="C30" s="22"/>
      <c r="D30" s="12"/>
      <c r="E30" s="12"/>
      <c r="F30" s="12"/>
      <c r="G30" s="12"/>
      <c r="H30" s="12"/>
      <c r="I30" s="12"/>
    </row>
    <row r="31" spans="1:9" ht="24.75" customHeight="1">
      <c r="A31" s="22"/>
      <c r="B31" s="24"/>
      <c r="C31" s="22"/>
      <c r="D31" s="12"/>
      <c r="E31" s="12"/>
      <c r="F31" s="12"/>
      <c r="G31" s="12"/>
      <c r="H31" s="12"/>
      <c r="I31" s="12"/>
    </row>
    <row r="32" spans="1:9" ht="24.75" customHeight="1">
      <c r="A32" s="24"/>
      <c r="B32" s="24"/>
      <c r="C32" s="22"/>
      <c r="D32" s="12"/>
      <c r="E32" s="12"/>
      <c r="F32" s="12"/>
      <c r="G32" s="12"/>
      <c r="H32" s="12"/>
      <c r="I32" s="12"/>
    </row>
    <row r="33" spans="1:3" ht="24.75" customHeight="1">
      <c r="A33" s="56"/>
      <c r="B33" s="56"/>
      <c r="C33" s="55"/>
    </row>
    <row r="34" spans="1:3" ht="21" customHeight="1">
      <c r="A34" s="56"/>
      <c r="B34" s="56"/>
      <c r="C34" s="55"/>
    </row>
    <row r="35" spans="1:3" ht="21" customHeight="1">
      <c r="A35" s="56"/>
      <c r="B35" s="56"/>
      <c r="C35" s="55"/>
    </row>
    <row r="36" spans="1:3" ht="21" customHeight="1">
      <c r="A36" s="56"/>
      <c r="B36" s="56"/>
      <c r="C36" s="55"/>
    </row>
    <row r="37" spans="1:3" ht="21" customHeight="1">
      <c r="A37" s="56"/>
      <c r="B37" s="56"/>
      <c r="C37" s="55"/>
    </row>
    <row r="38" spans="1:3" ht="21" customHeight="1">
      <c r="A38" s="56"/>
      <c r="B38" s="56"/>
      <c r="C38" s="55"/>
    </row>
    <row r="39" spans="1:3" ht="21" customHeight="1">
      <c r="A39" s="56"/>
      <c r="B39" s="56"/>
      <c r="C39" s="55"/>
    </row>
    <row r="40" spans="1:3" ht="21" customHeight="1">
      <c r="A40" s="56"/>
      <c r="B40" s="56"/>
      <c r="C40" s="55"/>
    </row>
    <row r="41" spans="1:3" ht="21" customHeight="1">
      <c r="A41" s="56"/>
      <c r="B41" s="56"/>
      <c r="C41" s="55"/>
    </row>
    <row r="42" spans="1:3" ht="21" customHeight="1">
      <c r="A42" s="56"/>
      <c r="B42" s="56"/>
      <c r="C42" s="55"/>
    </row>
    <row r="43" spans="1:3" ht="21" customHeight="1">
      <c r="A43" s="56"/>
      <c r="B43" s="56"/>
      <c r="C43" s="55"/>
    </row>
    <row r="44" spans="1:3" ht="21" customHeight="1">
      <c r="A44" s="56"/>
      <c r="B44" s="56"/>
      <c r="C44" s="55"/>
    </row>
    <row r="45" spans="1:3" ht="21" customHeight="1">
      <c r="A45" s="56"/>
      <c r="B45" s="56"/>
      <c r="C45" s="55"/>
    </row>
    <row r="46" spans="1:3" ht="21" customHeight="1">
      <c r="A46" s="56"/>
      <c r="B46" s="56"/>
      <c r="C46" s="55"/>
    </row>
    <row r="47" spans="1:3" ht="21" customHeight="1">
      <c r="A47" s="56"/>
      <c r="B47" s="56"/>
      <c r="C47" s="55"/>
    </row>
    <row r="48" spans="1:3" ht="21" customHeight="1">
      <c r="A48" s="56"/>
      <c r="B48" s="56"/>
      <c r="C48" s="55"/>
    </row>
    <row r="49" spans="1:3" ht="21" customHeight="1">
      <c r="A49" s="56"/>
      <c r="B49" s="56"/>
      <c r="C49" s="55"/>
    </row>
    <row r="50" spans="1:3" ht="21" customHeight="1">
      <c r="A50" s="56"/>
      <c r="B50" s="56"/>
      <c r="C50" s="55"/>
    </row>
    <row r="51" spans="1:3" ht="21" customHeight="1">
      <c r="A51" s="56"/>
      <c r="B51" s="56"/>
      <c r="C51" s="55"/>
    </row>
    <row r="52" spans="1:3" ht="21" customHeight="1">
      <c r="A52" s="56"/>
      <c r="B52" s="56"/>
      <c r="C52" s="55"/>
    </row>
    <row r="53" spans="1:3" ht="21" customHeight="1">
      <c r="A53" s="56"/>
      <c r="B53" s="56"/>
      <c r="C53" s="55"/>
    </row>
    <row r="54" spans="1:3" ht="21" customHeight="1">
      <c r="A54" s="56"/>
      <c r="B54" s="56"/>
      <c r="C54" s="55"/>
    </row>
  </sheetData>
  <sheetProtection/>
  <mergeCells count="9">
    <mergeCell ref="A1:I1"/>
    <mergeCell ref="H2:I2"/>
    <mergeCell ref="G3:I3"/>
    <mergeCell ref="A3:A4"/>
    <mergeCell ref="B3:B4"/>
    <mergeCell ref="D3:D4"/>
    <mergeCell ref="E3:E4"/>
    <mergeCell ref="F3:F4"/>
    <mergeCell ref="C3:C4"/>
  </mergeCells>
  <printOptions horizontalCentered="1"/>
  <pageMargins left="0.4330708661417323" right="0.4330708661417323" top="0.7874015748031497" bottom="0.7086614173228347" header="0.3937007874015748" footer="0.3937007874015748"/>
  <pageSetup fitToHeight="100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tabSelected="1" zoomScalePageLayoutView="0" workbookViewId="0" topLeftCell="A25">
      <selection activeCell="A40" sqref="A40"/>
    </sheetView>
  </sheetViews>
  <sheetFormatPr defaultColWidth="9.33203125" defaultRowHeight="21" customHeight="1"/>
  <cols>
    <col min="1" max="1" width="42.66015625" style="3" customWidth="1"/>
    <col min="2" max="2" width="10.83203125" style="3" customWidth="1"/>
    <col min="3" max="3" width="11.66015625" style="4" customWidth="1"/>
    <col min="4" max="4" width="11.5" style="4" customWidth="1"/>
    <col min="5" max="5" width="10.83203125" style="4" customWidth="1"/>
    <col min="6" max="6" width="10.66015625" style="4" customWidth="1"/>
    <col min="7" max="7" width="7.16015625" style="4" customWidth="1"/>
    <col min="8" max="8" width="8.16015625" style="4" customWidth="1"/>
    <col min="9" max="9" width="6.83203125" style="4" customWidth="1"/>
    <col min="10" max="16384" width="9.33203125" style="5" customWidth="1"/>
  </cols>
  <sheetData>
    <row r="1" spans="1:9" s="1" customFormat="1" ht="41.25" customHeight="1">
      <c r="A1" s="85" t="s">
        <v>109</v>
      </c>
      <c r="B1" s="85"/>
      <c r="C1" s="85"/>
      <c r="D1" s="85"/>
      <c r="E1" s="85"/>
      <c r="F1" s="85"/>
      <c r="G1" s="85"/>
      <c r="H1" s="85"/>
      <c r="I1" s="85"/>
    </row>
    <row r="2" spans="1:9" s="13" customFormat="1" ht="21" customHeight="1">
      <c r="A2" s="4" t="s">
        <v>128</v>
      </c>
      <c r="B2" s="4"/>
      <c r="C2" s="4"/>
      <c r="D2" s="4"/>
      <c r="E2" s="4"/>
      <c r="F2" s="4"/>
      <c r="G2" s="4"/>
      <c r="H2" s="86" t="s">
        <v>38</v>
      </c>
      <c r="I2" s="86"/>
    </row>
    <row r="3" spans="1:9" s="2" customFormat="1" ht="24.75" customHeight="1">
      <c r="A3" s="88" t="s">
        <v>31</v>
      </c>
      <c r="B3" s="89" t="s">
        <v>32</v>
      </c>
      <c r="C3" s="91" t="s">
        <v>5</v>
      </c>
      <c r="D3" s="90" t="s">
        <v>16</v>
      </c>
      <c r="E3" s="87" t="s">
        <v>89</v>
      </c>
      <c r="F3" s="90" t="s">
        <v>8</v>
      </c>
      <c r="G3" s="87" t="s">
        <v>17</v>
      </c>
      <c r="H3" s="87"/>
      <c r="I3" s="87"/>
    </row>
    <row r="4" spans="1:9" s="2" customFormat="1" ht="36">
      <c r="A4" s="88"/>
      <c r="B4" s="89"/>
      <c r="C4" s="92"/>
      <c r="D4" s="87"/>
      <c r="E4" s="87"/>
      <c r="F4" s="87"/>
      <c r="G4" s="6" t="s">
        <v>37</v>
      </c>
      <c r="H4" s="6" t="s">
        <v>20</v>
      </c>
      <c r="I4" s="6" t="s">
        <v>28</v>
      </c>
    </row>
    <row r="5" spans="1:9" ht="21" customHeight="1" hidden="1">
      <c r="A5" s="52" t="s">
        <v>18</v>
      </c>
      <c r="B5" s="51"/>
      <c r="C5" s="52"/>
      <c r="D5" s="17"/>
      <c r="E5" s="17"/>
      <c r="F5" s="17"/>
      <c r="G5" s="17"/>
      <c r="H5" s="17"/>
      <c r="I5" s="17"/>
    </row>
    <row r="6" spans="1:9" ht="24.75" customHeight="1">
      <c r="A6" s="57" t="s">
        <v>43</v>
      </c>
      <c r="B6" s="59">
        <f aca="true" t="shared" si="0" ref="B6:B16">C6+D6+E6+F6+G6+H6+I6</f>
        <v>488.66999999999996</v>
      </c>
      <c r="C6" s="53">
        <f>C7+C11+C14+C17</f>
        <v>488.66999999999996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  <c r="I6" s="41">
        <v>0</v>
      </c>
    </row>
    <row r="7" spans="1:9" ht="24.75" customHeight="1">
      <c r="A7" s="53" t="s">
        <v>4</v>
      </c>
      <c r="B7" s="59">
        <f t="shared" si="0"/>
        <v>280.15</v>
      </c>
      <c r="C7" s="53">
        <f>C8</f>
        <v>280.15</v>
      </c>
      <c r="D7" s="41">
        <v>0</v>
      </c>
      <c r="E7" s="41">
        <v>0</v>
      </c>
      <c r="F7" s="41">
        <v>0</v>
      </c>
      <c r="G7" s="41">
        <v>0</v>
      </c>
      <c r="H7" s="42">
        <v>0</v>
      </c>
      <c r="I7" s="41">
        <v>0</v>
      </c>
    </row>
    <row r="8" spans="1:9" ht="24.75" customHeight="1">
      <c r="A8" s="53" t="s">
        <v>131</v>
      </c>
      <c r="B8" s="59">
        <f t="shared" si="0"/>
        <v>280.15</v>
      </c>
      <c r="C8" s="53">
        <f>SUM(C9:C10)</f>
        <v>280.15</v>
      </c>
      <c r="D8" s="41">
        <v>0</v>
      </c>
      <c r="E8" s="41">
        <v>0</v>
      </c>
      <c r="F8" s="41">
        <v>0</v>
      </c>
      <c r="G8" s="41">
        <v>0</v>
      </c>
      <c r="H8" s="42">
        <v>0</v>
      </c>
      <c r="I8" s="41">
        <v>0</v>
      </c>
    </row>
    <row r="9" spans="1:9" ht="24.75" customHeight="1">
      <c r="A9" s="53" t="s">
        <v>132</v>
      </c>
      <c r="B9" s="59">
        <f t="shared" si="0"/>
        <v>186.61999999999998</v>
      </c>
      <c r="C9" s="53">
        <f>'基本支出表'!B8-'基本支出表'!B14+'基本支出表'!C28</f>
        <v>186.61999999999998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  <c r="I9" s="41">
        <v>0</v>
      </c>
    </row>
    <row r="10" spans="1:9" ht="24.75" customHeight="1">
      <c r="A10" s="34" t="s">
        <v>133</v>
      </c>
      <c r="B10" s="60">
        <f t="shared" si="0"/>
        <v>93.53</v>
      </c>
      <c r="C10" s="53">
        <v>93.53</v>
      </c>
      <c r="D10" s="41">
        <v>0</v>
      </c>
      <c r="E10" s="41">
        <v>0</v>
      </c>
      <c r="F10" s="41">
        <v>0</v>
      </c>
      <c r="G10" s="41">
        <v>0</v>
      </c>
      <c r="H10" s="42">
        <v>0</v>
      </c>
      <c r="I10" s="41">
        <v>0</v>
      </c>
    </row>
    <row r="11" spans="1:9" ht="24.75" customHeight="1">
      <c r="A11" s="61" t="s">
        <v>44</v>
      </c>
      <c r="B11" s="60">
        <f t="shared" si="0"/>
        <v>175.95999999999998</v>
      </c>
      <c r="C11" s="53">
        <f>C12</f>
        <v>175.95999999999998</v>
      </c>
      <c r="D11" s="41"/>
      <c r="E11" s="41"/>
      <c r="F11" s="41"/>
      <c r="G11" s="41"/>
      <c r="H11" s="42"/>
      <c r="I11" s="41"/>
    </row>
    <row r="12" spans="1:9" ht="24.75" customHeight="1">
      <c r="A12" s="61" t="s">
        <v>45</v>
      </c>
      <c r="B12" s="60">
        <f t="shared" si="0"/>
        <v>175.95999999999998</v>
      </c>
      <c r="C12" s="53">
        <f>C13</f>
        <v>175.95999999999998</v>
      </c>
      <c r="D12" s="41">
        <v>0</v>
      </c>
      <c r="E12" s="41">
        <v>0</v>
      </c>
      <c r="F12" s="41">
        <v>0</v>
      </c>
      <c r="G12" s="41">
        <v>0</v>
      </c>
      <c r="H12" s="42">
        <v>0</v>
      </c>
      <c r="I12" s="41">
        <v>0</v>
      </c>
    </row>
    <row r="13" spans="1:9" ht="24.75" customHeight="1">
      <c r="A13" s="61" t="s">
        <v>110</v>
      </c>
      <c r="B13" s="60">
        <f t="shared" si="0"/>
        <v>175.95999999999998</v>
      </c>
      <c r="C13" s="53">
        <f>'基本支出表'!C24+'基本支出表'!C25+'基本支出表'!C26+'基本支出表'!C29</f>
        <v>175.95999999999998</v>
      </c>
      <c r="D13" s="41"/>
      <c r="E13" s="41"/>
      <c r="F13" s="41"/>
      <c r="G13" s="41"/>
      <c r="H13" s="42"/>
      <c r="I13" s="41"/>
    </row>
    <row r="14" spans="1:9" ht="24.75" customHeight="1">
      <c r="A14" s="34" t="s">
        <v>39</v>
      </c>
      <c r="B14" s="60">
        <f t="shared" si="0"/>
        <v>9.94</v>
      </c>
      <c r="C14" s="53">
        <f>C15</f>
        <v>9.94</v>
      </c>
      <c r="D14" s="41">
        <v>0</v>
      </c>
      <c r="E14" s="41">
        <v>0</v>
      </c>
      <c r="F14" s="41">
        <v>0</v>
      </c>
      <c r="G14" s="41">
        <v>0</v>
      </c>
      <c r="H14" s="42">
        <v>0</v>
      </c>
      <c r="I14" s="41">
        <v>0</v>
      </c>
    </row>
    <row r="15" spans="1:9" ht="24.75" customHeight="1">
      <c r="A15" s="53" t="s">
        <v>111</v>
      </c>
      <c r="B15" s="60">
        <f t="shared" si="0"/>
        <v>9.94</v>
      </c>
      <c r="C15" s="53">
        <f>C16</f>
        <v>9.94</v>
      </c>
      <c r="D15" s="41"/>
      <c r="E15" s="41"/>
      <c r="F15" s="41"/>
      <c r="G15" s="41"/>
      <c r="H15" s="42"/>
      <c r="I15" s="41"/>
    </row>
    <row r="16" spans="1:9" ht="24.75" customHeight="1">
      <c r="A16" s="53" t="s">
        <v>112</v>
      </c>
      <c r="B16" s="60">
        <f t="shared" si="0"/>
        <v>9.94</v>
      </c>
      <c r="C16" s="53">
        <v>9.94</v>
      </c>
      <c r="D16" s="41"/>
      <c r="E16" s="41"/>
      <c r="F16" s="41"/>
      <c r="G16" s="41"/>
      <c r="H16" s="42"/>
      <c r="I16" s="41"/>
    </row>
    <row r="17" spans="1:9" ht="24.75" customHeight="1">
      <c r="A17" s="53" t="s">
        <v>26</v>
      </c>
      <c r="B17" s="60">
        <f>C17+D17+E17+F17+G17+H17+I17</f>
        <v>22.62</v>
      </c>
      <c r="C17" s="53">
        <f>C18</f>
        <v>22.62</v>
      </c>
      <c r="D17" s="41"/>
      <c r="E17" s="41"/>
      <c r="F17" s="41"/>
      <c r="G17" s="41"/>
      <c r="H17" s="42"/>
      <c r="I17" s="41"/>
    </row>
    <row r="18" spans="1:9" ht="24.75" customHeight="1">
      <c r="A18" s="53" t="s">
        <v>19</v>
      </c>
      <c r="B18" s="60">
        <f>C18+D18+E18+F18+G18+H18+I18</f>
        <v>22.62</v>
      </c>
      <c r="C18" s="53">
        <f>C19</f>
        <v>22.62</v>
      </c>
      <c r="D18" s="41"/>
      <c r="E18" s="41"/>
      <c r="F18" s="41"/>
      <c r="G18" s="41"/>
      <c r="H18" s="42"/>
      <c r="I18" s="41"/>
    </row>
    <row r="19" spans="1:9" ht="24.75" customHeight="1">
      <c r="A19" s="53" t="s">
        <v>29</v>
      </c>
      <c r="B19" s="60">
        <f>C19+D19+E19+F19+G19+H19+I19</f>
        <v>22.62</v>
      </c>
      <c r="C19" s="53">
        <v>22.62</v>
      </c>
      <c r="D19" s="41">
        <v>0</v>
      </c>
      <c r="E19" s="41">
        <v>0</v>
      </c>
      <c r="F19" s="41">
        <v>0</v>
      </c>
      <c r="G19" s="41">
        <v>0</v>
      </c>
      <c r="H19" s="42">
        <v>0</v>
      </c>
      <c r="I19" s="41">
        <v>0</v>
      </c>
    </row>
    <row r="20" spans="1:9" ht="24.75" customHeight="1">
      <c r="A20" s="34"/>
      <c r="B20" s="60">
        <f>C20+D20+E20+F20+G20+H20+I20</f>
        <v>0</v>
      </c>
      <c r="C20" s="53"/>
      <c r="D20" s="41">
        <v>0</v>
      </c>
      <c r="E20" s="41">
        <v>0</v>
      </c>
      <c r="F20" s="41">
        <v>0</v>
      </c>
      <c r="G20" s="41">
        <v>0</v>
      </c>
      <c r="H20" s="42">
        <v>0</v>
      </c>
      <c r="I20" s="41">
        <v>0</v>
      </c>
    </row>
    <row r="21" spans="1:9" ht="24.75" customHeight="1">
      <c r="A21" s="53"/>
      <c r="B21" s="60"/>
      <c r="C21" s="53"/>
      <c r="D21" s="41"/>
      <c r="E21" s="41"/>
      <c r="F21" s="41"/>
      <c r="G21" s="41"/>
      <c r="H21" s="42"/>
      <c r="I21" s="41"/>
    </row>
    <row r="22" spans="1:9" ht="24.75" customHeight="1">
      <c r="A22" s="53"/>
      <c r="B22" s="59">
        <f>C22+D22+E22+F22+G22+H22+I22</f>
        <v>0</v>
      </c>
      <c r="C22" s="53"/>
      <c r="D22" s="41">
        <v>0</v>
      </c>
      <c r="E22" s="41">
        <v>0</v>
      </c>
      <c r="F22" s="41">
        <v>0</v>
      </c>
      <c r="G22" s="41">
        <v>0</v>
      </c>
      <c r="H22" s="42">
        <v>0</v>
      </c>
      <c r="I22" s="41">
        <v>0</v>
      </c>
    </row>
    <row r="23" spans="1:9" ht="24.75" customHeight="1">
      <c r="A23" s="53"/>
      <c r="B23" s="59"/>
      <c r="C23" s="53"/>
      <c r="D23" s="41"/>
      <c r="E23" s="41"/>
      <c r="F23" s="41"/>
      <c r="G23" s="41"/>
      <c r="H23" s="42"/>
      <c r="I23" s="41"/>
    </row>
    <row r="24" spans="1:9" ht="24.75" customHeight="1">
      <c r="A24" s="53"/>
      <c r="B24" s="59"/>
      <c r="C24" s="53"/>
      <c r="D24" s="41"/>
      <c r="E24" s="41"/>
      <c r="F24" s="41"/>
      <c r="G24" s="41"/>
      <c r="H24" s="42"/>
      <c r="I24" s="41"/>
    </row>
    <row r="25" spans="1:9" ht="24.75" customHeight="1">
      <c r="A25" s="53"/>
      <c r="B25" s="59"/>
      <c r="C25" s="53"/>
      <c r="D25" s="41"/>
      <c r="E25" s="41"/>
      <c r="F25" s="41"/>
      <c r="G25" s="41"/>
      <c r="H25" s="42"/>
      <c r="I25" s="41"/>
    </row>
    <row r="26" spans="1:9" ht="24.75" customHeight="1">
      <c r="A26" s="53"/>
      <c r="B26" s="54"/>
      <c r="C26" s="53"/>
      <c r="D26" s="41"/>
      <c r="E26" s="41"/>
      <c r="F26" s="41"/>
      <c r="G26" s="41"/>
      <c r="H26" s="42"/>
      <c r="I26" s="41"/>
    </row>
    <row r="27" spans="1:9" ht="24.75" customHeight="1">
      <c r="A27" s="53"/>
      <c r="B27" s="54"/>
      <c r="C27" s="53"/>
      <c r="D27" s="41"/>
      <c r="E27" s="41"/>
      <c r="F27" s="41"/>
      <c r="G27" s="41"/>
      <c r="H27" s="42"/>
      <c r="I27" s="41"/>
    </row>
    <row r="28" spans="1:9" ht="24.75" customHeight="1">
      <c r="A28" s="53"/>
      <c r="B28" s="54"/>
      <c r="C28" s="53"/>
      <c r="D28" s="41"/>
      <c r="E28" s="41"/>
      <c r="F28" s="41"/>
      <c r="G28" s="41"/>
      <c r="H28" s="42"/>
      <c r="I28" s="41"/>
    </row>
    <row r="29" spans="1:9" ht="24.75" customHeight="1">
      <c r="A29" s="22"/>
      <c r="B29" s="24"/>
      <c r="C29" s="22"/>
      <c r="D29" s="12"/>
      <c r="E29" s="12"/>
      <c r="F29" s="12"/>
      <c r="G29" s="12"/>
      <c r="H29" s="12"/>
      <c r="I29" s="12"/>
    </row>
    <row r="30" spans="1:9" ht="24.75" customHeight="1">
      <c r="A30" s="22"/>
      <c r="B30" s="24"/>
      <c r="C30" s="22"/>
      <c r="D30" s="12"/>
      <c r="E30" s="12"/>
      <c r="F30" s="12"/>
      <c r="G30" s="12"/>
      <c r="H30" s="12"/>
      <c r="I30" s="12"/>
    </row>
    <row r="31" spans="1:9" ht="24.75" customHeight="1">
      <c r="A31" s="22"/>
      <c r="B31" s="24"/>
      <c r="C31" s="22"/>
      <c r="D31" s="12"/>
      <c r="E31" s="12"/>
      <c r="F31" s="12"/>
      <c r="G31" s="12"/>
      <c r="H31" s="12"/>
      <c r="I31" s="12"/>
    </row>
    <row r="32" spans="1:9" ht="24.75" customHeight="1">
      <c r="A32" s="24"/>
      <c r="B32" s="24"/>
      <c r="C32" s="22"/>
      <c r="D32" s="12"/>
      <c r="E32" s="12"/>
      <c r="F32" s="12"/>
      <c r="G32" s="12"/>
      <c r="H32" s="12"/>
      <c r="I32" s="12"/>
    </row>
    <row r="33" spans="1:3" ht="24.75" customHeight="1">
      <c r="A33" s="56"/>
      <c r="B33" s="56"/>
      <c r="C33" s="55"/>
    </row>
    <row r="34" spans="1:3" ht="21" customHeight="1">
      <c r="A34" s="56"/>
      <c r="B34" s="56"/>
      <c r="C34" s="55"/>
    </row>
    <row r="35" spans="1:3" ht="21" customHeight="1">
      <c r="A35" s="56"/>
      <c r="B35" s="56"/>
      <c r="C35" s="55"/>
    </row>
    <row r="36" spans="1:3" ht="21" customHeight="1">
      <c r="A36" s="56"/>
      <c r="B36" s="56"/>
      <c r="C36" s="55"/>
    </row>
    <row r="37" spans="1:3" ht="21" customHeight="1">
      <c r="A37" s="56"/>
      <c r="B37" s="56"/>
      <c r="C37" s="55"/>
    </row>
    <row r="38" spans="1:3" ht="21" customHeight="1">
      <c r="A38" s="56"/>
      <c r="B38" s="56"/>
      <c r="C38" s="55"/>
    </row>
    <row r="39" spans="1:3" ht="21" customHeight="1">
      <c r="A39" s="56"/>
      <c r="B39" s="56"/>
      <c r="C39" s="55"/>
    </row>
    <row r="40" spans="1:3" ht="21" customHeight="1">
      <c r="A40" s="56"/>
      <c r="B40" s="56"/>
      <c r="C40" s="55"/>
    </row>
    <row r="41" spans="1:3" ht="21" customHeight="1">
      <c r="A41" s="56"/>
      <c r="B41" s="56"/>
      <c r="C41" s="55"/>
    </row>
    <row r="42" spans="1:3" ht="21" customHeight="1">
      <c r="A42" s="56"/>
      <c r="B42" s="56"/>
      <c r="C42" s="55"/>
    </row>
    <row r="43" spans="1:3" ht="21" customHeight="1">
      <c r="A43" s="56"/>
      <c r="B43" s="56"/>
      <c r="C43" s="55"/>
    </row>
    <row r="44" spans="1:3" ht="21" customHeight="1">
      <c r="A44" s="56"/>
      <c r="B44" s="56"/>
      <c r="C44" s="55"/>
    </row>
    <row r="45" spans="1:3" ht="21" customHeight="1">
      <c r="A45" s="56"/>
      <c r="B45" s="56"/>
      <c r="C45" s="55"/>
    </row>
    <row r="46" spans="1:3" ht="21" customHeight="1">
      <c r="A46" s="56"/>
      <c r="B46" s="56"/>
      <c r="C46" s="55"/>
    </row>
    <row r="47" spans="1:3" ht="21" customHeight="1">
      <c r="A47" s="56"/>
      <c r="B47" s="56"/>
      <c r="C47" s="55"/>
    </row>
    <row r="48" spans="1:3" ht="21" customHeight="1">
      <c r="A48" s="56"/>
      <c r="B48" s="56"/>
      <c r="C48" s="55"/>
    </row>
    <row r="49" spans="1:3" ht="21" customHeight="1">
      <c r="A49" s="56"/>
      <c r="B49" s="56"/>
      <c r="C49" s="55"/>
    </row>
    <row r="50" spans="1:3" ht="21" customHeight="1">
      <c r="A50" s="56"/>
      <c r="B50" s="56"/>
      <c r="C50" s="55"/>
    </row>
    <row r="51" spans="1:3" ht="21" customHeight="1">
      <c r="A51" s="56"/>
      <c r="B51" s="56"/>
      <c r="C51" s="55"/>
    </row>
    <row r="52" spans="1:3" ht="21" customHeight="1">
      <c r="A52" s="56"/>
      <c r="B52" s="56"/>
      <c r="C52" s="55"/>
    </row>
    <row r="53" spans="1:3" ht="21" customHeight="1">
      <c r="A53" s="56"/>
      <c r="B53" s="56"/>
      <c r="C53" s="55"/>
    </row>
    <row r="54" spans="1:3" ht="21" customHeight="1">
      <c r="A54" s="56"/>
      <c r="B54" s="56"/>
      <c r="C54" s="55"/>
    </row>
  </sheetData>
  <sheetProtection/>
  <mergeCells count="9">
    <mergeCell ref="A1:I1"/>
    <mergeCell ref="H2:I2"/>
    <mergeCell ref="G3:I3"/>
    <mergeCell ref="A3:A4"/>
    <mergeCell ref="B3:B4"/>
    <mergeCell ref="D3:D4"/>
    <mergeCell ref="E3:E4"/>
    <mergeCell ref="F3:F4"/>
    <mergeCell ref="C3:C4"/>
  </mergeCells>
  <printOptions horizontalCentered="1"/>
  <pageMargins left="0.4330708661417323" right="0.4330708661417323" top="0.7874015748031497" bottom="0.7086614173228347" header="0.3937007874015748" footer="0.3937007874015748"/>
  <pageSetup fitToHeight="10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2017-05-23T07:20:54Z</cp:lastPrinted>
  <dcterms:modified xsi:type="dcterms:W3CDTF">2017-05-23T07:20:59Z</dcterms:modified>
  <cp:category/>
  <cp:version/>
  <cp:contentType/>
  <cp:contentStatus/>
</cp:coreProperties>
</file>